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760" windowWidth="30240" windowHeight="17780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Training Log" sheetId="2" state="visible" r:id="rId2"/>
    <sheet xmlns:r="http://schemas.openxmlformats.org/officeDocument/2006/relationships" name="Courses" sheetId="3" state="visible" r:id="rId3"/>
    <sheet xmlns:r="http://schemas.openxmlformats.org/officeDocument/2006/relationships" name="Attendance" sheetId="4" state="visible" r:id="rId4"/>
    <sheet xmlns:r="http://schemas.openxmlformats.org/officeDocument/2006/relationships" name="Certificates" sheetId="5" state="visible" r:id="rId5"/>
    <sheet xmlns:r="http://schemas.openxmlformats.org/officeDocument/2006/relationships" name="Renewal Forecast" sheetId="6" state="visible" r:id="rId6"/>
    <sheet xmlns:r="http://schemas.openxmlformats.org/officeDocument/2006/relationships" name="Dashboard" sheetId="7" state="visible" r:id="rId7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Calibri"/>
      <family val="2"/>
      <b val="1"/>
      <sz val="14"/>
    </font>
    <font>
      <name val="Calibri"/>
      <family val="2"/>
      <b val="1"/>
      <sz val="12"/>
    </font>
    <font>
      <name val="Calibri"/>
      <family val="2"/>
      <b val="1"/>
      <sz val="11"/>
    </font>
    <font>
      <name val="Inter"/>
      <b val="1"/>
      <color rgb="00FFFFFF"/>
    </font>
    <font>
      <name val="Inter"/>
      <b val="1"/>
      <sz val="14"/>
    </font>
    <font>
      <name val="Inter"/>
      <b val="1"/>
      <sz val="12"/>
    </font>
    <font>
      <name val="Inter"/>
      <b val="1"/>
      <sz val="11"/>
    </font>
    <font>
      <name val="Inter"/>
      <color theme="1"/>
      <sz val="11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4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E10618"/>
      </patternFill>
    </fill>
  </fills>
  <borders count="2">
    <border>
      <left/>
      <right/>
      <top/>
      <bottom/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3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3" fillId="0" borderId="0" pivotButton="0" quotePrefix="0" xfId="0"/>
    <xf numFmtId="0" fontId="0" fillId="0" borderId="0" applyAlignment="1" pivotButton="0" quotePrefix="0" xfId="0">
      <alignment horizontal="center"/>
    </xf>
    <xf numFmtId="0" fontId="9" fillId="0" borderId="0" pivotButton="0" quotePrefix="0" xfId="0"/>
    <xf numFmtId="0" fontId="10" fillId="0" borderId="0" pivotButton="0" quotePrefix="0" xfId="0"/>
    <xf numFmtId="0" fontId="4" fillId="2" borderId="1" pivotButton="0" quotePrefix="0" xfId="0"/>
    <xf numFmtId="0" fontId="11" fillId="0" borderId="1" pivotButton="0" quotePrefix="0" xfId="0"/>
    <xf numFmtId="0" fontId="12" fillId="0" borderId="0" pivotButton="0" quotePrefix="0" xfId="0"/>
    <xf numFmtId="0" fontId="13" fillId="0" borderId="0" pivotButton="0" quotePrefix="0" xfId="0"/>
    <xf numFmtId="0" fontId="4" fillId="3" borderId="0" pivotButton="0" quotePrefix="0" xfId="0"/>
    <xf numFmtId="0" fontId="11" fillId="0" borderId="0" pivotButton="0" quotePrefix="0" xfId="0"/>
    <xf numFmtId="0" fontId="4" fillId="2" borderId="0" pivotButton="0" quotePrefix="0" xfId="0"/>
    <xf numFmtId="0" fontId="14" fillId="0" borderId="0" pivotButton="0" quotePrefix="0" xfId="0"/>
    <xf numFmtId="0" fontId="15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8" fillId="0" borderId="0" pivotButton="0" quotePrefix="0" xfId="0"/>
    <xf numFmtId="0" fontId="4" fillId="2" borderId="0" applyAlignment="1" pivotButton="0" quotePrefix="0" xfId="0">
      <alignment vertical="center" wrapText="1"/>
    </xf>
    <xf numFmtId="0" fontId="8" fillId="0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Training Status Distribution</a:t>
            </a:r>
          </a:p>
        </rich>
      </tx>
      <overlay val="0"/>
    </title>
    <plotArea>
      <layout/>
      <barChart>
        <barDir val="col"/>
        <grouping val="clustered"/>
        <varyColors val="0"/>
        <ser>
          <idx val="0"/>
          <order val="0"/>
          <spPr>
            <a:ln xmlns:a="http://schemas.openxmlformats.org/drawingml/2006/main">
              <a:prstDash val="solid"/>
            </a:ln>
          </spPr>
          <invertIfNegative val="0"/>
          <cat>
            <strRef>
              <f>Dashboard!$D$7:$D$10</f>
              <strCache>
                <ptCount val="4"/>
                <pt idx="0">
                  <v>Planned</v>
                </pt>
                <pt idx="1">
                  <v>In Progress</v>
                </pt>
                <pt idx="2">
                  <v>Completed</v>
                </pt>
                <pt idx="3">
                  <v>Overdue</v>
                </pt>
              </strCache>
            </strRef>
          </cat>
          <val>
            <numRef>
              <f>Dashboard!$E$7:$E$10</f>
              <numCache>
                <formatCode>General</formatCode>
                <ptCount val="4"/>
                <pt idx="0">
                  <v>0</v>
                </pt>
                <pt idx="1">
                  <v>1</v>
                </pt>
                <pt idx="2">
                  <v>2</v>
                </pt>
                <pt idx="3">
                  <v>0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b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0"/>
        <crosses val="autoZero"/>
        <auto val="0"/>
        <lblAlgn val="ctr"/>
        <lblOffset val="100"/>
        <noMultiLvlLbl val="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Expiries (Next 6 Months)</a:t>
            </a:r>
          </a:p>
        </rich>
      </tx>
      <overlay val="0"/>
    </title>
    <plotArea>
      <layout/>
      <lineChart>
        <grouping val="standard"/>
        <varyColors val="0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Dashboard!$D$15:$D$20</f>
              <strCache>
                <ptCount val="6"/>
                <pt idx="0">
                  <v>2025-11</v>
                </pt>
                <pt idx="1">
                  <v>2025-12</v>
                </pt>
                <pt idx="2">
                  <v>2026-01</v>
                </pt>
                <pt idx="3">
                  <v>2026-02</v>
                </pt>
                <pt idx="4">
                  <v>2026-03</v>
                </pt>
                <pt idx="5">
                  <v>2026-04</v>
                </pt>
              </strCache>
            </strRef>
          </cat>
          <val>
            <numRef>
              <f>Dashboard!$E$15:$E$20</f>
              <numCache>
                <formatCode>General</formatCode>
                <ptCount val="6"/>
                <pt idx="0">
                  <v>0</v>
                </pt>
                <pt idx="1">
                  <v>0</v>
                </pt>
                <pt idx="2">
                  <v>0</v>
                </pt>
                <pt idx="3">
                  <v>0</v>
                </pt>
                <pt idx="4">
                  <v>0</v>
                </pt>
                <pt idx="5">
                  <v>0</v>
                </pt>
              </numCache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smooth val="0"/>
        <axId val="10"/>
        <axId val="100"/>
      </lineChart>
      <catAx>
        <axId val="10"/>
        <scaling>
          <orientation val="minMax"/>
        </scaling>
        <delete val="0"/>
        <axPos val="b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0"/>
        <crosses val="autoZero"/>
        <auto val="0"/>
        <lblAlgn val="ctr"/>
        <lblOffset val="100"/>
        <noMultiLvlLbl val="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# Expiring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7</col>
      <colOff>0</colOff>
      <row>5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21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style="3" min="1" max="1"/>
    <col width="22" customWidth="1" style="3" min="2" max="2"/>
    <col width="40" customWidth="1" style="3" min="3" max="3"/>
    <col width="24" customWidth="1" style="3" min="4" max="4"/>
    <col width="24" customWidth="1" style="3" min="5" max="5"/>
    <col width="24" customWidth="1" style="3" min="6" max="6"/>
  </cols>
  <sheetData>
    <row r="2" ht="18" customHeight="1" s="3"/>
    <row r="3" ht="18" customHeight="1" s="3"/>
    <row r="4" ht="18" customHeight="1" s="3"/>
    <row r="5" ht="18" customHeight="1" s="3"/>
    <row r="6" ht="18" customHeight="1" s="3"/>
    <row r="8">
      <c r="B8" s="8" t="inlineStr">
        <is>
          <t>EMPLOYEE TRAINING RECORDS</t>
        </is>
      </c>
    </row>
    <row r="9">
      <c r="B9" s="9" t="inlineStr">
        <is>
          <t>STRAVIK Construction Group · Controlled Document</t>
        </is>
      </c>
    </row>
    <row r="11">
      <c r="B11" s="10" t="inlineStr">
        <is>
          <t>Document No.</t>
        </is>
      </c>
      <c r="C11" s="11" t="inlineStr">
        <is>
          <t>STV-HRM-REG-002</t>
        </is>
      </c>
    </row>
    <row r="12">
      <c r="B12" s="10" t="inlineStr">
        <is>
          <t>Revision</t>
        </is>
      </c>
      <c r="C12" s="11" t="inlineStr">
        <is>
          <t>00 (Initial Issue)</t>
        </is>
      </c>
    </row>
    <row r="13">
      <c r="B13" s="10" t="inlineStr">
        <is>
          <t>Effective Date</t>
        </is>
      </c>
      <c r="C13" s="11" t="inlineStr">
        <is>
          <t>2026-10-24</t>
        </is>
      </c>
    </row>
    <row r="14">
      <c r="B14" s="10" t="inlineStr">
        <is>
          <t>Status</t>
        </is>
      </c>
      <c r="C14" s="11" t="inlineStr">
        <is>
          <t>Issued for review / pending approval</t>
        </is>
      </c>
    </row>
    <row r="15">
      <c r="B15" s="10" t="inlineStr">
        <is>
          <t>Master List</t>
        </is>
      </c>
      <c r="C15" s="11" t="inlineStr">
        <is>
          <t>STV-GOV-REG-000</t>
        </is>
      </c>
    </row>
    <row r="17">
      <c r="B17" s="12" t="inlineStr">
        <is>
          <t>Aligned with ISO 9001:2015 / ISO 14001:2015 / ISO 45001:2018 as applicable. No third-party certification is claimed.</t>
        </is>
      </c>
    </row>
    <row r="19">
      <c r="B19" s="13" t="inlineStr">
        <is>
          <t>REVISION HISTORY</t>
        </is>
      </c>
    </row>
    <row r="20">
      <c r="B20" s="14" t="inlineStr">
        <is>
          <t>Rev.</t>
        </is>
      </c>
      <c r="C20" s="14" t="inlineStr">
        <is>
          <t>Date</t>
        </is>
      </c>
      <c r="D20" s="14" t="inlineStr">
        <is>
          <t>Description</t>
        </is>
      </c>
      <c r="E20" s="14" t="inlineStr">
        <is>
          <t>Prepared By</t>
        </is>
      </c>
      <c r="F20" s="14" t="inlineStr">
        <is>
          <t>Approved By</t>
        </is>
      </c>
    </row>
    <row r="21">
      <c r="B21" s="15" t="inlineStr">
        <is>
          <t>00</t>
        </is>
      </c>
      <c r="C21" s="15" t="inlineStr">
        <is>
          <t>2026-10-24</t>
        </is>
      </c>
      <c r="D21" s="15" t="inlineStr">
        <is>
          <t>Initial issue for STRAVIK Construction Group</t>
        </is>
      </c>
      <c r="E21" s="15" t="inlineStr">
        <is>
          <t>[PREPARED BY]</t>
        </is>
      </c>
      <c r="F21" s="15" t="inlineStr">
        <is>
          <t>Michael Gaya, President</t>
        </is>
      </c>
    </row>
    <row r="23">
      <c r="B23" s="13" t="inlineStr">
        <is>
          <t>APPROVAL</t>
        </is>
      </c>
    </row>
    <row r="24">
      <c r="B24" s="16" t="inlineStr">
        <is>
          <t>Role</t>
        </is>
      </c>
      <c r="C24" s="16" t="inlineStr">
        <is>
          <t>Name</t>
        </is>
      </c>
      <c r="D24" s="16" t="inlineStr">
        <is>
          <t>Title</t>
        </is>
      </c>
      <c r="E24" s="16" t="inlineStr">
        <is>
          <t>Signature</t>
        </is>
      </c>
      <c r="F24" s="16" t="inlineStr">
        <is>
          <t>Date</t>
        </is>
      </c>
    </row>
    <row r="25">
      <c r="B25" s="15" t="inlineStr">
        <is>
          <t>Prepared By</t>
        </is>
      </c>
      <c r="C25" s="15" t="inlineStr">
        <is>
          <t>[PREPARED BY]</t>
        </is>
      </c>
      <c r="D25" s="15" t="inlineStr">
        <is>
          <t>[TITLE]</t>
        </is>
      </c>
      <c r="E25" s="15" t="inlineStr"/>
      <c r="F25" s="15" t="inlineStr"/>
    </row>
    <row r="26">
      <c r="B26" s="15" t="inlineStr">
        <is>
          <t>Reviewed By</t>
        </is>
      </c>
      <c r="C26" s="15" t="inlineStr">
        <is>
          <t>[QUALITY / HSE MANAGER]</t>
        </is>
      </c>
      <c r="D26" s="15" t="inlineStr">
        <is>
          <t>[TITLE]</t>
        </is>
      </c>
      <c r="E26" s="15" t="inlineStr"/>
      <c r="F26" s="15" t="inlineStr"/>
    </row>
    <row r="27">
      <c r="B27" s="15" t="inlineStr">
        <is>
          <t>Approved By</t>
        </is>
      </c>
      <c r="C27" s="15" t="inlineStr">
        <is>
          <t>Michael Gaya</t>
        </is>
      </c>
      <c r="D27" s="15" t="inlineStr">
        <is>
          <t>President</t>
        </is>
      </c>
      <c r="E27" s="15" t="inlineStr"/>
      <c r="F27" s="15" t="inlineStr"/>
    </row>
    <row r="29">
      <c r="B29" s="17" t="inlineStr">
        <is>
          <t>BUILT STRONGER.</t>
        </is>
      </c>
    </row>
    <row r="30">
      <c r="B30" s="18" t="inlineStr">
        <is>
          <t>4521 PGA Blvd, Unit 509, Palm Beach Gardens, FL 33418 · 954-235-3229 · info@stravikgroup.com · www.stravikgroup.com</t>
        </is>
      </c>
    </row>
    <row r="31">
      <c r="B31" s="18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8"/>
  <sheetViews>
    <sheetView tabSelected="1" workbookViewId="0">
      <pane ySplit="3" topLeftCell="A4" activePane="bottomLeft" state="frozen"/>
      <selection pane="bottomLeft" activeCell="A1" sqref="A1:K1"/>
    </sheetView>
  </sheetViews>
  <sheetFormatPr baseColWidth="10" defaultColWidth="8.83203125" defaultRowHeight="15"/>
  <cols>
    <col width="22" customWidth="1" style="3" min="1" max="11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EMPLOYEE TRAINING RECORDS (OSHA 10/30, CONFINED SPACE, FIRST AID)</t>
        </is>
      </c>
    </row>
    <row r="3">
      <c r="A3" s="21" t="inlineStr">
        <is>
          <t>Document Code: STV-HRM-REG-002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  <c r="K4" s="22" t="n"/>
    </row>
    <row r="5">
      <c r="A5" s="23" t="inlineStr">
        <is>
          <t>Employee ID</t>
        </is>
      </c>
      <c r="B5" s="23" t="inlineStr">
        <is>
          <t>Name</t>
        </is>
      </c>
      <c r="C5" s="23" t="inlineStr">
        <is>
          <t>Role</t>
        </is>
      </c>
      <c r="D5" s="23" t="inlineStr">
        <is>
          <t>Course Code</t>
        </is>
      </c>
      <c r="E5" s="23" t="inlineStr">
        <is>
          <t>Course Title</t>
        </is>
      </c>
      <c r="F5" s="23" t="inlineStr">
        <is>
          <t>Date Taken</t>
        </is>
      </c>
      <c r="G5" s="23" t="inlineStr">
        <is>
          <t>Result</t>
        </is>
      </c>
      <c r="H5" s="23" t="inlineStr">
        <is>
          <t>Certificate No.</t>
        </is>
      </c>
      <c r="I5" s="23" t="inlineStr">
        <is>
          <t>Expiry Date</t>
        </is>
      </c>
      <c r="J5" s="23" t="inlineStr">
        <is>
          <t>Status</t>
        </is>
      </c>
      <c r="K5" s="23" t="inlineStr">
        <is>
          <t>Remarks</t>
        </is>
      </c>
    </row>
    <row r="6">
      <c r="A6" s="22" t="n"/>
      <c r="B6" s="22" t="n"/>
      <c r="C6" s="22" t="n"/>
      <c r="D6" s="22" t="n"/>
      <c r="E6" s="22">
        <f>IFERROR(VLOOKUP(D4,Courses!$A$4:$D$1000,2,FALSE),"")</f>
        <v/>
      </c>
      <c r="F6" s="22" t="n"/>
      <c r="G6" s="22" t="n"/>
      <c r="H6" s="22" t="n"/>
      <c r="I6" s="22" t="n"/>
      <c r="J6" s="22" t="n"/>
      <c r="K6" s="22" t="n"/>
    </row>
    <row r="7">
      <c r="A7" s="22" t="n"/>
      <c r="B7" s="22" t="n"/>
      <c r="C7" s="22" t="n"/>
      <c r="D7" s="22" t="n"/>
      <c r="E7" s="22">
        <f>IFERROR(VLOOKUP(D5,Courses!$A$4:$D$1000,2,FALSE),"")</f>
        <v/>
      </c>
      <c r="F7" s="22" t="n"/>
      <c r="G7" s="22" t="n"/>
      <c r="H7" s="22" t="n"/>
      <c r="I7" s="22" t="n"/>
      <c r="J7" s="22" t="n"/>
      <c r="K7" s="22" t="n"/>
    </row>
    <row r="8">
      <c r="A8" s="22" t="n"/>
      <c r="B8" s="22" t="n"/>
      <c r="C8" s="22" t="n"/>
      <c r="D8" s="22" t="n"/>
      <c r="E8" s="22">
        <f>IFERROR(VLOOKUP(D6,Courses!$A$4:$D$1000,2,FALSE),"")</f>
        <v/>
      </c>
      <c r="F8" s="22" t="n"/>
      <c r="G8" s="22" t="n"/>
      <c r="H8" s="22" t="n"/>
      <c r="I8" s="22" t="n"/>
      <c r="J8" s="22" t="n"/>
      <c r="K8" s="22" t="n"/>
    </row>
  </sheetData>
  <mergeCells count="3">
    <mergeCell ref="A2:K2"/>
    <mergeCell ref="A1:K1"/>
    <mergeCell ref="A3:K3"/>
  </mergeCells>
  <conditionalFormatting sqref="I4:I1000">
    <cfRule type="expression" priority="1" stopIfTrue="1">
      <formula>$I4&lt;=TODAY()+30</formula>
    </cfRule>
  </conditionalFormatting>
  <conditionalFormatting sqref="J4:J1000">
    <cfRule type="expression" priority="2" stopIfTrue="1">
      <formula>$J4="Overdue"</formula>
    </cfRule>
  </conditionalFormatting>
  <dataValidations count="2">
    <dataValidation sqref="J4:J1000" showDropDown="0" showInputMessage="1" showErrorMessage="1" allowBlank="1" type="list">
      <formula1>"Planned,In Progress,Completed,Overdue"</formula1>
    </dataValidation>
    <dataValidation sqref="G4:G1000 J4:J1000" showDropDown="0" showInputMessage="1" showErrorMessage="1" allowBlank="1" type="list">
      <formula1>"Pass,Fail"</formula1>
    </dataValidation>
  </dataValidations>
  <pageMargins left="0.75" right="0.75" top="1" bottom="1" header="0.5" footer="0.5"/>
  <headerFooter>
    <oddHeader>&amp;LSTRAVIK Construction Group · STV-HRM-REG-002&amp;RRev 00 · Effective 2026-10-24</oddHeader>
    <oddFooter>&amp;LBUILT STRONGER.&amp;CPage &amp;P of &amp;N&amp;REmployee Training Records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10" defaultColWidth="8.83203125" defaultRowHeight="15"/>
  <cols>
    <col width="24" customWidth="1" style="3" min="1" max="8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COURSE CATALOG</t>
        </is>
      </c>
    </row>
    <row r="3">
      <c r="A3" s="21" t="inlineStr">
        <is>
          <t>Document Code: STV-HRM-REG-002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  <c r="K4" s="22" t="n"/>
    </row>
    <row r="5">
      <c r="A5" s="23" t="inlineStr">
        <is>
          <t>Course Code</t>
        </is>
      </c>
      <c r="B5" s="23" t="inlineStr">
        <is>
          <t>Course Title</t>
        </is>
      </c>
      <c r="C5" s="23" t="inlineStr">
        <is>
          <t>Category</t>
        </is>
      </c>
      <c r="D5" s="23" t="inlineStr">
        <is>
          <t>Delivery (Classroom/Online/Field)</t>
        </is>
      </c>
      <c r="E5" s="23" t="inlineStr">
        <is>
          <t>Frequency</t>
        </is>
      </c>
      <c r="F5" s="23" t="inlineStr">
        <is>
          <t>Validity (months)</t>
        </is>
      </c>
      <c r="G5" s="23" t="inlineStr">
        <is>
          <t>Owner</t>
        </is>
      </c>
      <c r="H5" s="23" t="inlineStr">
        <is>
          <t>Notes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  <c r="J6" s="22" t="n"/>
      <c r="K6" s="22" t="n"/>
    </row>
    <row r="7">
      <c r="A7" s="22" t="n"/>
      <c r="B7" s="22" t="n"/>
      <c r="C7" s="22" t="n"/>
      <c r="D7" s="22" t="n"/>
      <c r="E7" s="22" t="n"/>
      <c r="F7" s="22" t="n"/>
      <c r="G7" s="22" t="n"/>
      <c r="H7" s="22" t="n"/>
      <c r="I7" s="22" t="n"/>
      <c r="J7" s="22" t="n"/>
      <c r="K7" s="22" t="n"/>
    </row>
    <row r="8">
      <c r="A8" s="22" t="n"/>
      <c r="B8" s="22" t="n"/>
      <c r="C8" s="22" t="n"/>
      <c r="D8" s="22" t="n"/>
      <c r="E8" s="22" t="n"/>
      <c r="F8" s="22" t="n"/>
      <c r="G8" s="22" t="n"/>
      <c r="H8" s="22" t="n"/>
      <c r="I8" s="22" t="n"/>
      <c r="J8" s="22" t="n"/>
      <c r="K8" s="22" t="n"/>
    </row>
    <row r="9">
      <c r="A9" s="22" t="n"/>
      <c r="B9" s="22" t="n"/>
      <c r="C9" s="22" t="n"/>
      <c r="D9" s="22" t="n"/>
      <c r="E9" s="22" t="n"/>
      <c r="F9" s="22" t="n"/>
      <c r="G9" s="22" t="n"/>
      <c r="H9" s="22" t="n"/>
      <c r="I9" s="22" t="n"/>
      <c r="J9" s="22" t="n"/>
      <c r="K9" s="22" t="n"/>
    </row>
  </sheetData>
  <mergeCells count="3">
    <mergeCell ref="A2:K2"/>
    <mergeCell ref="A1:K1"/>
    <mergeCell ref="A3:K3"/>
  </mergeCells>
  <pageMargins left="0.75" right="0.75" top="1" bottom="1" header="0.5" footer="0.5"/>
  <headerFooter>
    <oddHeader>&amp;LSTRAVIK Construction Group · STV-HRM-REG-002&amp;RRev 00 · Effective 2026-10-24</oddHeader>
    <oddFooter>&amp;LBUILT STRONGER.&amp;CPage &amp;P of &amp;N&amp;REmployee Training Records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10" defaultColWidth="8.83203125" defaultRowHeight="15"/>
  <cols>
    <col width="22" customWidth="1" style="3" min="1" max="11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SESSION ATTENDANCE REGISTER</t>
        </is>
      </c>
    </row>
    <row r="3">
      <c r="A3" s="21" t="inlineStr">
        <is>
          <t>Document Code: STV-HRM-REG-002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  <c r="K4" s="22" t="n"/>
    </row>
    <row r="5">
      <c r="A5" s="23" t="inlineStr">
        <is>
          <t>Session ID</t>
        </is>
      </c>
      <c r="B5" s="23" t="inlineStr">
        <is>
          <t>Date</t>
        </is>
      </c>
      <c r="C5" s="23" t="inlineStr">
        <is>
          <t>Course Code</t>
        </is>
      </c>
      <c r="D5" s="23" t="inlineStr">
        <is>
          <t>Course Title</t>
        </is>
      </c>
      <c r="E5" s="23" t="inlineStr">
        <is>
          <t>Instructor</t>
        </is>
      </c>
      <c r="F5" s="23" t="inlineStr">
        <is>
          <t>Location</t>
        </is>
      </c>
      <c r="G5" s="23" t="inlineStr">
        <is>
          <t>Employee ID</t>
        </is>
      </c>
      <c r="H5" s="23" t="inlineStr">
        <is>
          <t>Employee Name</t>
        </is>
      </c>
      <c r="I5" s="23" t="inlineStr">
        <is>
          <t>Signature (Y/N)</t>
        </is>
      </c>
      <c r="J5" s="23" t="inlineStr">
        <is>
          <t>Result (Pass/Fail)</t>
        </is>
      </c>
      <c r="K5" s="23" t="inlineStr">
        <is>
          <t>Comments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  <c r="J6" s="22" t="n"/>
      <c r="K6" s="22" t="n"/>
    </row>
    <row r="7">
      <c r="A7" s="22" t="n"/>
      <c r="B7" s="22" t="n"/>
      <c r="C7" s="22" t="n"/>
      <c r="D7" s="22" t="n"/>
      <c r="E7" s="22" t="n"/>
      <c r="F7" s="22" t="n"/>
      <c r="G7" s="22" t="n"/>
      <c r="H7" s="22" t="n"/>
      <c r="I7" s="22" t="n"/>
      <c r="J7" s="22" t="n"/>
      <c r="K7" s="22" t="n"/>
    </row>
  </sheetData>
  <mergeCells count="3">
    <mergeCell ref="A2:K2"/>
    <mergeCell ref="A1:K1"/>
    <mergeCell ref="A3:K3"/>
  </mergeCells>
  <dataValidations count="2">
    <dataValidation sqref="G4:G1000 J4:J1000" showDropDown="0" showInputMessage="1" showErrorMessage="1" allowBlank="1" type="list">
      <formula1>"Pass,Fail"</formula1>
    </dataValidation>
    <dataValidation sqref="H4:H1000 I4:I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STV-HRM-REG-002&amp;RRev 00 · Effective 2026-10-24</oddHeader>
    <oddFooter>&amp;LBUILT STRONGER.&amp;CPage &amp;P of &amp;N&amp;REmployee Training Records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10" defaultColWidth="8.83203125" defaultRowHeight="15"/>
  <cols>
    <col width="22" customWidth="1" style="3" min="1" max="9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CERTIFICATES REGISTER</t>
        </is>
      </c>
    </row>
    <row r="3">
      <c r="A3" s="21" t="inlineStr">
        <is>
          <t>Document Code: STV-HRM-REG-002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  <c r="K4" s="22" t="n"/>
    </row>
    <row r="5">
      <c r="A5" s="23" t="inlineStr">
        <is>
          <t>Certificate No.</t>
        </is>
      </c>
      <c r="B5" s="23" t="inlineStr">
        <is>
          <t>Employee ID</t>
        </is>
      </c>
      <c r="C5" s="23" t="inlineStr">
        <is>
          <t>Name</t>
        </is>
      </c>
      <c r="D5" s="23" t="inlineStr">
        <is>
          <t>Course Code</t>
        </is>
      </c>
      <c r="E5" s="23" t="inlineStr">
        <is>
          <t>Issue Date</t>
        </is>
      </c>
      <c r="F5" s="23" t="inlineStr">
        <is>
          <t>Expiry Date</t>
        </is>
      </c>
      <c r="G5" s="23" t="inlineStr">
        <is>
          <t>Provider</t>
        </is>
      </c>
      <c r="H5" s="23" t="inlineStr">
        <is>
          <t>Verified (Y/N)</t>
        </is>
      </c>
      <c r="I5" s="23" t="inlineStr">
        <is>
          <t>File Ref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  <c r="J6" s="22" t="n"/>
      <c r="K6" s="22" t="n"/>
    </row>
    <row r="7">
      <c r="A7" s="22" t="n"/>
      <c r="B7" s="22" t="n"/>
      <c r="C7" s="22" t="n"/>
      <c r="D7" s="22" t="n"/>
      <c r="E7" s="22" t="n"/>
      <c r="F7" s="22" t="n"/>
      <c r="G7" s="22" t="n"/>
      <c r="H7" s="22" t="n"/>
      <c r="I7" s="22" t="n"/>
      <c r="J7" s="22" t="n"/>
      <c r="K7" s="22" t="n"/>
    </row>
  </sheetData>
  <mergeCells count="3">
    <mergeCell ref="A2:K2"/>
    <mergeCell ref="A1:K1"/>
    <mergeCell ref="A3:K3"/>
  </mergeCells>
  <dataValidations count="1">
    <dataValidation sqref="H4:H1000 I4:I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STV-HRM-REG-002&amp;RRev 00 · Effective 2026-10-24</oddHeader>
    <oddFooter>&amp;LBUILT STRONGER.&amp;CPage &amp;P of &amp;N&amp;REmployee Training Records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2" customWidth="1" style="3" min="1" max="8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RENEWAL FORECAST</t>
        </is>
      </c>
    </row>
    <row r="3">
      <c r="A3" s="21" t="inlineStr">
        <is>
          <t>Document Code: STV-HRM-REG-002 | Revision: 00 | Effective Date: 2026-10-24</t>
        </is>
      </c>
    </row>
    <row r="4">
      <c r="A4" s="22">
        <f>IF('Training Log'!A4&lt;&gt;"",'Training Log'!A4,"")</f>
        <v/>
      </c>
      <c r="B4" s="22">
        <f>IF('Training Log'!B4&lt;&gt;"",'Training Log'!B4,"")</f>
        <v/>
      </c>
      <c r="C4" s="22">
        <f>IF('Training Log'!C4&lt;&gt;"",'Training Log'!C4,"")</f>
        <v/>
      </c>
      <c r="D4" s="22">
        <f>IF('Training Log'!D4&lt;&gt;"",'Training Log'!D4,"")</f>
        <v/>
      </c>
      <c r="E4" s="22">
        <f>IF('Training Log'!E4&lt;&gt;"",'Training Log'!E4,"")</f>
        <v/>
      </c>
      <c r="F4" s="22">
        <f>IF('Training Log'!I4&lt;&gt;"",'Training Log'!I4,"")</f>
        <v/>
      </c>
      <c r="G4" s="22">
        <f>IF(F4&lt;&gt;"",F4-TODAY(),"")</f>
        <v/>
      </c>
      <c r="H4" s="22">
        <f>IF(F4="","",IF(F4&lt;TODAY(),"Expired",IF(F4&lt;=TODAY()+30,"&lt;30","OK")))</f>
        <v/>
      </c>
      <c r="I4" s="22" t="n"/>
      <c r="J4" s="22" t="n"/>
      <c r="K4" s="22" t="n"/>
    </row>
    <row r="5">
      <c r="A5" s="22">
        <f>IF('Training Log'!A5&lt;&gt;"",'Training Log'!A5,"")</f>
        <v/>
      </c>
      <c r="B5" s="22">
        <f>IF('Training Log'!B5&lt;&gt;"",'Training Log'!B5,"")</f>
        <v/>
      </c>
      <c r="C5" s="22">
        <f>IF('Training Log'!C5&lt;&gt;"",'Training Log'!C5,"")</f>
        <v/>
      </c>
      <c r="D5" s="22">
        <f>IF('Training Log'!D5&lt;&gt;"",'Training Log'!D5,"")</f>
        <v/>
      </c>
      <c r="E5" s="22">
        <f>IF('Training Log'!E5&lt;&gt;"",'Training Log'!E5,"")</f>
        <v/>
      </c>
      <c r="F5" s="22">
        <f>IF('Training Log'!I5&lt;&gt;"",'Training Log'!I5,"")</f>
        <v/>
      </c>
      <c r="G5" s="22">
        <f>IF(F5&lt;&gt;"",F5-TODAY(),"")</f>
        <v/>
      </c>
      <c r="H5" s="22">
        <f>IF(F5="","",IF(F5&lt;TODAY(),"Expired",IF(F5&lt;=TODAY()+30,"&lt;30","OK")))</f>
        <v/>
      </c>
      <c r="I5" s="22" t="n"/>
      <c r="J5" s="22" t="n"/>
      <c r="K5" s="22" t="n"/>
    </row>
    <row r="6">
      <c r="A6" s="22">
        <f>IF('Training Log'!A6&lt;&gt;"",'Training Log'!A6,"")</f>
        <v/>
      </c>
      <c r="B6" s="22">
        <f>IF('Training Log'!B6&lt;&gt;"",'Training Log'!B6,"")</f>
        <v/>
      </c>
      <c r="C6" s="22">
        <f>IF('Training Log'!C6&lt;&gt;"",'Training Log'!C6,"")</f>
        <v/>
      </c>
      <c r="D6" s="22">
        <f>IF('Training Log'!D6&lt;&gt;"",'Training Log'!D6,"")</f>
        <v/>
      </c>
      <c r="E6" s="22">
        <f>IF('Training Log'!E6&lt;&gt;"",'Training Log'!E6,"")</f>
        <v/>
      </c>
      <c r="F6" s="22">
        <f>IF('Training Log'!I6&lt;&gt;"",'Training Log'!I6,"")</f>
        <v/>
      </c>
      <c r="G6" s="22">
        <f>IF(F6&lt;&gt;"",F6-TODAY(),"")</f>
        <v/>
      </c>
      <c r="H6" s="22">
        <f>IF(F6="","",IF(F6&lt;TODAY(),"Expired",IF(F6&lt;=TODAY()+30,"&lt;30","OK")))</f>
        <v/>
      </c>
      <c r="I6" s="22" t="n"/>
      <c r="J6" s="22" t="n"/>
      <c r="K6" s="22" t="n"/>
    </row>
    <row r="7">
      <c r="A7" s="22">
        <f>IF('Training Log'!A7&lt;&gt;"",'Training Log'!A7,"")</f>
        <v/>
      </c>
      <c r="B7" s="22">
        <f>IF('Training Log'!B7&lt;&gt;"",'Training Log'!B7,"")</f>
        <v/>
      </c>
      <c r="C7" s="22">
        <f>IF('Training Log'!C7&lt;&gt;"",'Training Log'!C7,"")</f>
        <v/>
      </c>
      <c r="D7" s="22">
        <f>IF('Training Log'!D7&lt;&gt;"",'Training Log'!D7,"")</f>
        <v/>
      </c>
      <c r="E7" s="22">
        <f>IF('Training Log'!E7&lt;&gt;"",'Training Log'!E7,"")</f>
        <v/>
      </c>
      <c r="F7" s="22">
        <f>IF('Training Log'!I7&lt;&gt;"",'Training Log'!I7,"")</f>
        <v/>
      </c>
      <c r="G7" s="22">
        <f>IF(F7&lt;&gt;"",F7-TODAY(),"")</f>
        <v/>
      </c>
      <c r="H7" s="22">
        <f>IF(F7="","",IF(F7&lt;TODAY(),"Expired",IF(F7&lt;=TODAY()+30,"&lt;30","OK")))</f>
        <v/>
      </c>
      <c r="I7" s="22" t="n"/>
      <c r="J7" s="22" t="n"/>
      <c r="K7" s="22" t="n"/>
    </row>
    <row r="8">
      <c r="A8" s="22">
        <f>IF('Training Log'!A8&lt;&gt;"",'Training Log'!A8,"")</f>
        <v/>
      </c>
      <c r="B8" s="22">
        <f>IF('Training Log'!B8&lt;&gt;"",'Training Log'!B8,"")</f>
        <v/>
      </c>
      <c r="C8" s="22">
        <f>IF('Training Log'!C8&lt;&gt;"",'Training Log'!C8,"")</f>
        <v/>
      </c>
      <c r="D8" s="22">
        <f>IF('Training Log'!D8&lt;&gt;"",'Training Log'!D8,"")</f>
        <v/>
      </c>
      <c r="E8" s="22">
        <f>IF('Training Log'!E8&lt;&gt;"",'Training Log'!E8,"")</f>
        <v/>
      </c>
      <c r="F8" s="22">
        <f>IF('Training Log'!I8&lt;&gt;"",'Training Log'!I8,"")</f>
        <v/>
      </c>
      <c r="G8" s="22">
        <f>IF(F8&lt;&gt;"",F8-TODAY(),"")</f>
        <v/>
      </c>
      <c r="H8" s="22">
        <f>IF(F8="","",IF(F8&lt;TODAY(),"Expired",IF(F8&lt;=TODAY()+30,"&lt;30","OK")))</f>
        <v/>
      </c>
      <c r="I8" s="22" t="n"/>
      <c r="J8" s="22" t="n"/>
      <c r="K8" s="22" t="n"/>
    </row>
    <row r="9">
      <c r="A9" s="22">
        <f>IF('Training Log'!A9&lt;&gt;"",'Training Log'!A9,"")</f>
        <v/>
      </c>
      <c r="B9" s="22">
        <f>IF('Training Log'!B9&lt;&gt;"",'Training Log'!B9,"")</f>
        <v/>
      </c>
      <c r="C9" s="22">
        <f>IF('Training Log'!C9&lt;&gt;"",'Training Log'!C9,"")</f>
        <v/>
      </c>
      <c r="D9" s="22">
        <f>IF('Training Log'!D9&lt;&gt;"",'Training Log'!D9,"")</f>
        <v/>
      </c>
      <c r="E9" s="22">
        <f>IF('Training Log'!E9&lt;&gt;"",'Training Log'!E9,"")</f>
        <v/>
      </c>
      <c r="F9" s="22">
        <f>IF('Training Log'!I9&lt;&gt;"",'Training Log'!I9,"")</f>
        <v/>
      </c>
      <c r="G9" s="22">
        <f>IF(F9&lt;&gt;"",F9-TODAY(),"")</f>
        <v/>
      </c>
      <c r="H9" s="22">
        <f>IF(F9="","",IF(F9&lt;TODAY(),"Expired",IF(F9&lt;=TODAY()+30,"&lt;30","OK")))</f>
        <v/>
      </c>
      <c r="I9" s="22" t="n"/>
      <c r="J9" s="22" t="n"/>
      <c r="K9" s="22" t="n"/>
    </row>
  </sheetData>
  <mergeCells count="3">
    <mergeCell ref="A2:K2"/>
    <mergeCell ref="A1:K1"/>
    <mergeCell ref="A3:K3"/>
  </mergeCells>
  <pageMargins left="0.75" right="0.75" top="1" bottom="1" header="0.5" footer="0.5"/>
  <headerFooter>
    <oddHeader>&amp;LSTRAVIK Construction Group · STV-HRM-REG-002&amp;RRev 00 · Effective 2026-10-24</oddHeader>
    <oddFooter>&amp;LBUILT STRONGER.&amp;CPage &amp;P of &amp;N&amp;REmployee Training Records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selection activeCell="A1" sqref="A1"/>
    </sheetView>
  </sheetViews>
  <sheetFormatPr baseColWidth="10" defaultColWidth="8.83203125" defaultRowHeight="15"/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TRAINING DASHBOARD</t>
        </is>
      </c>
    </row>
    <row r="3">
      <c r="A3" s="24" t="inlineStr">
        <is>
          <t>Document Code: STV-HRM-REG-002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  <c r="K4" s="22" t="n"/>
    </row>
    <row r="5">
      <c r="A5" s="22" t="n"/>
      <c r="B5" s="22" t="n"/>
      <c r="C5" s="22" t="n"/>
      <c r="D5" s="22" t="n"/>
      <c r="E5" s="22" t="n"/>
      <c r="F5" s="22" t="n"/>
      <c r="G5" s="22" t="n"/>
      <c r="H5" s="22" t="n"/>
      <c r="I5" s="22" t="n"/>
      <c r="J5" s="22" t="n"/>
      <c r="K5" s="22" t="n"/>
    </row>
    <row r="6">
      <c r="A6" s="23" t="inlineStr">
        <is>
          <t>KPI</t>
        </is>
      </c>
      <c r="B6" s="23" t="inlineStr">
        <is>
          <t>Value</t>
        </is>
      </c>
      <c r="D6" s="23" t="inlineStr">
        <is>
          <t>Status</t>
        </is>
      </c>
      <c r="E6" s="23" t="inlineStr">
        <is>
          <t>Count</t>
        </is>
      </c>
    </row>
    <row r="7">
      <c r="A7" s="22" t="inlineStr">
        <is>
          <t>Total Training Records</t>
        </is>
      </c>
      <c r="B7" s="22">
        <f>COUNTA('Training Log'!A4:A1000)</f>
        <v/>
      </c>
      <c r="C7" s="22" t="n"/>
      <c r="D7" s="22" t="inlineStr">
        <is>
          <t>Planned</t>
        </is>
      </c>
      <c r="E7" s="22">
        <f>COUNTIF('Training Log'!J4:J1000,"Planned")</f>
        <v/>
      </c>
      <c r="F7" s="22" t="n"/>
      <c r="G7" s="22" t="n"/>
      <c r="H7" s="22" t="n"/>
      <c r="I7" s="22" t="n"/>
      <c r="J7" s="22" t="n"/>
      <c r="K7" s="22" t="n"/>
    </row>
    <row r="8">
      <c r="A8" s="22" t="inlineStr">
        <is>
          <t>Completed</t>
        </is>
      </c>
      <c r="B8" s="22">
        <f>COUNTIF('Training Log'!J4:J1000,"Completed")</f>
        <v/>
      </c>
      <c r="C8" s="22" t="n"/>
      <c r="D8" s="22" t="inlineStr">
        <is>
          <t>In Progress</t>
        </is>
      </c>
      <c r="E8" s="22">
        <f>COUNTIF('Training Log'!J4:J1000,"In Progress")</f>
        <v/>
      </c>
      <c r="F8" s="22" t="n"/>
      <c r="G8" s="22" t="n"/>
      <c r="H8" s="22" t="n"/>
      <c r="I8" s="22" t="n"/>
      <c r="J8" s="22" t="n"/>
      <c r="K8" s="22" t="n"/>
    </row>
    <row r="9">
      <c r="A9" s="22" t="inlineStr">
        <is>
          <t>In Progress</t>
        </is>
      </c>
      <c r="B9" s="22">
        <f>COUNTIF('Training Log'!J4:J1000,"In Progress")</f>
        <v/>
      </c>
      <c r="C9" s="22" t="n"/>
      <c r="D9" s="22" t="inlineStr">
        <is>
          <t>Completed</t>
        </is>
      </c>
      <c r="E9" s="22">
        <f>COUNTIF('Training Log'!J4:J1000,"Completed")</f>
        <v/>
      </c>
      <c r="F9" s="22" t="n"/>
      <c r="G9" s="22" t="n"/>
      <c r="H9" s="22" t="n"/>
      <c r="I9" s="22" t="n"/>
      <c r="J9" s="22" t="n"/>
      <c r="K9" s="22" t="n"/>
    </row>
    <row r="10">
      <c r="A10" s="22" t="inlineStr">
        <is>
          <t>Overdue</t>
        </is>
      </c>
      <c r="B10" s="22">
        <f>COUNTIF('Training Log'!J4:J1000,"Overdue")</f>
        <v/>
      </c>
      <c r="C10" s="22" t="n"/>
      <c r="D10" s="22" t="inlineStr">
        <is>
          <t>Overdue</t>
        </is>
      </c>
      <c r="E10" s="22">
        <f>COUNTIF('Training Log'!J4:J1000,"Overdue")</f>
        <v/>
      </c>
      <c r="F10" s="22" t="n"/>
      <c r="G10" s="22" t="n"/>
      <c r="H10" s="22" t="n"/>
      <c r="I10" s="22" t="n"/>
      <c r="J10" s="22" t="n"/>
      <c r="K10" s="22" t="n"/>
    </row>
    <row r="11">
      <c r="A11" s="22" t="inlineStr">
        <is>
          <t>Renewals Due ≤ 30 Days</t>
        </is>
      </c>
      <c r="B11" s="22">
        <f>COUNTIF('Renewal Forecast'!H4:H1000,"&lt;30")</f>
        <v/>
      </c>
      <c r="C11" s="22" t="n"/>
      <c r="D11" s="22" t="n"/>
      <c r="E11" s="22" t="n"/>
      <c r="F11" s="22" t="n"/>
      <c r="G11" s="22" t="n"/>
      <c r="H11" s="22" t="n"/>
      <c r="I11" s="22" t="n"/>
      <c r="J11" s="22" t="n"/>
      <c r="K11" s="22" t="n"/>
    </row>
    <row r="12">
      <c r="A12" s="22" t="inlineStr">
        <is>
          <t>Expired Renewals</t>
        </is>
      </c>
      <c r="B12" s="22">
        <f>COUNTIF('Renewal Forecast'!H4:H1000,"Expired")</f>
        <v/>
      </c>
      <c r="C12" s="22" t="n"/>
      <c r="D12" s="22" t="n"/>
      <c r="E12" s="22" t="n"/>
      <c r="F12" s="22" t="n"/>
      <c r="G12" s="22" t="n"/>
      <c r="H12" s="22" t="n"/>
      <c r="I12" s="22" t="n"/>
      <c r="J12" s="22" t="n"/>
      <c r="K12" s="22" t="n"/>
    </row>
    <row r="13">
      <c r="A13" s="22" t="n"/>
      <c r="B13" s="22" t="n"/>
      <c r="C13" s="22" t="n"/>
      <c r="D13" s="22" t="n"/>
      <c r="E13" s="22" t="n"/>
      <c r="F13" s="22" t="n"/>
      <c r="G13" s="22" t="n"/>
      <c r="H13" s="22" t="n"/>
      <c r="I13" s="22" t="n"/>
      <c r="J13" s="22" t="n"/>
      <c r="K13" s="22" t="n"/>
    </row>
    <row r="14">
      <c r="A14" s="22" t="n"/>
      <c r="B14" s="22" t="n"/>
      <c r="C14" s="22" t="n"/>
      <c r="D14" s="22" t="inlineStr">
        <is>
          <t>Month</t>
        </is>
      </c>
      <c r="E14" s="22" t="inlineStr">
        <is>
          <t>Expiring Certificates</t>
        </is>
      </c>
      <c r="F14" s="22" t="n"/>
      <c r="G14" s="22" t="n"/>
      <c r="H14" s="22" t="n"/>
      <c r="I14" s="22" t="n"/>
      <c r="J14" s="22" t="n"/>
      <c r="K14" s="22" t="n"/>
    </row>
    <row r="15">
      <c r="A15" s="22" t="n"/>
      <c r="B15" s="22" t="n"/>
      <c r="C15" s="22" t="n"/>
      <c r="D15" s="22" t="inlineStr">
        <is>
          <t>2026-11</t>
        </is>
      </c>
      <c r="E15" s="22">
        <f>COUNTIFS('Training Log'!I4:I1000,"&gt;=2026-11-01",'Training Log'!I4:I1000,"&lt;=2026-11-31")</f>
        <v/>
      </c>
      <c r="F15" s="22" t="n"/>
      <c r="G15" s="22" t="n"/>
      <c r="H15" s="22" t="n"/>
      <c r="I15" s="22" t="n"/>
      <c r="J15" s="22" t="n"/>
      <c r="K15" s="22" t="n"/>
    </row>
    <row r="16">
      <c r="A16" s="22" t="n"/>
      <c r="B16" s="22" t="n"/>
      <c r="C16" s="22" t="n"/>
      <c r="D16" s="22" t="inlineStr">
        <is>
          <t>2026-12</t>
        </is>
      </c>
      <c r="E16" s="22">
        <f>COUNTIFS('Training Log'!I4:I1000,"&gt;=2026-12-01",'Training Log'!I4:I1000,"&lt;=2026-12-31")</f>
        <v/>
      </c>
      <c r="F16" s="22" t="n"/>
      <c r="G16" s="22" t="n"/>
      <c r="H16" s="22" t="n"/>
      <c r="I16" s="22" t="n"/>
      <c r="J16" s="22" t="n"/>
      <c r="K16" s="22" t="n"/>
    </row>
    <row r="17">
      <c r="A17" s="22" t="n"/>
      <c r="B17" s="22" t="n"/>
      <c r="C17" s="22" t="n"/>
      <c r="D17" s="22" t="inlineStr">
        <is>
          <t>2026-01</t>
        </is>
      </c>
      <c r="E17" s="22">
        <f>COUNTIFS('Training Log'!I4:I1000,"&gt;=2026-01-01",'Training Log'!I4:I1000,"&lt;=2026-01-31")</f>
        <v/>
      </c>
      <c r="F17" s="22" t="n"/>
      <c r="G17" s="22" t="n"/>
      <c r="H17" s="22" t="n"/>
      <c r="I17" s="22" t="n"/>
      <c r="J17" s="22" t="n"/>
      <c r="K17" s="22" t="n"/>
    </row>
    <row r="18">
      <c r="A18" s="22" t="n"/>
      <c r="B18" s="22" t="n"/>
      <c r="C18" s="22" t="n"/>
      <c r="D18" s="22" t="inlineStr">
        <is>
          <t>2026-02</t>
        </is>
      </c>
      <c r="E18" s="22">
        <f>COUNTIFS('Training Log'!I4:I1000,"&gt;=2026-02-01",'Training Log'!I4:I1000,"&lt;=2026-02-31")</f>
        <v/>
      </c>
      <c r="F18" s="22" t="n"/>
      <c r="G18" s="22" t="n"/>
      <c r="H18" s="22" t="n"/>
      <c r="I18" s="22" t="n"/>
      <c r="J18" s="22" t="n"/>
      <c r="K18" s="22" t="n"/>
    </row>
    <row r="19">
      <c r="A19" s="22" t="n"/>
      <c r="B19" s="22" t="n"/>
      <c r="C19" s="22" t="n"/>
      <c r="D19" s="22" t="inlineStr">
        <is>
          <t>2026-03</t>
        </is>
      </c>
      <c r="E19" s="22">
        <f>COUNTIFS('Training Log'!I4:I1000,"&gt;=2026-03-01",'Training Log'!I4:I1000,"&lt;=2026-03-31")</f>
        <v/>
      </c>
      <c r="F19" s="22" t="n"/>
      <c r="G19" s="22" t="n"/>
      <c r="H19" s="22" t="n"/>
      <c r="I19" s="22" t="n"/>
      <c r="J19" s="22" t="n"/>
      <c r="K19" s="22" t="n"/>
    </row>
    <row r="20">
      <c r="A20" s="22" t="n"/>
      <c r="B20" s="22" t="n"/>
      <c r="C20" s="22" t="n"/>
      <c r="D20" s="22" t="inlineStr">
        <is>
          <t>2026-04</t>
        </is>
      </c>
      <c r="E20" s="22">
        <f>COUNTIFS('Training Log'!I4:I1000,"&gt;=2026-04-01",'Training Log'!I4:I1000,"&lt;=2026-04-31")</f>
        <v/>
      </c>
      <c r="F20" s="22" t="n"/>
      <c r="G20" s="22" t="n"/>
      <c r="H20" s="22" t="n"/>
      <c r="I20" s="22" t="n"/>
      <c r="J20" s="22" t="n"/>
      <c r="K20" s="22" t="n"/>
    </row>
  </sheetData>
  <mergeCells count="3">
    <mergeCell ref="A2:K2"/>
    <mergeCell ref="A1:K1"/>
    <mergeCell ref="A3:K3"/>
  </mergeCells>
  <pageMargins left="0.75" right="0.75" top="1" bottom="1" header="0.5" footer="0.5"/>
  <headerFooter>
    <oddHeader>&amp;LSTRAVIK Construction Group · STV-HRM-REG-002&amp;RRev 00 · Effective 2026-10-24</oddHeader>
    <oddFooter>&amp;LBUILT STRONGER.&amp;CPage &amp;P of &amp;N&amp;REmployee Training Records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2025-11-01T13:25:38Z</dcterms:created>
  <dcterms:modified xmlns:dcterms="http://purl.org/dc/terms/" xmlns:xsi="http://www.w3.org/2001/XMLSchema-instance" xsi:type="dcterms:W3CDTF">2026-10-25T03:15:33Z</dcterms:modified>
  <cp:lastModifiedBy>Michael Gaya</cp:lastModifiedBy>
</cp:coreProperties>
</file>