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Course Catalog" sheetId="2" state="visible" r:id="rId2"/>
    <sheet xmlns:r="http://schemas.openxmlformats.org/officeDocument/2006/relationships" name="Training Matrix" sheetId="3" state="visible" r:id="rId3"/>
    <sheet xmlns:r="http://schemas.openxmlformats.org/officeDocument/2006/relationships" name="Employee Training Log" sheetId="4" state="visible" r:id="rId4"/>
    <sheet xmlns:r="http://schemas.openxmlformats.org/officeDocument/2006/relationships" name="Certificate Register" sheetId="5" state="visible" r:id="rId5"/>
    <sheet xmlns:r="http://schemas.openxmlformats.org/officeDocument/2006/relationships" name="Toolbox &amp; Tailgate" sheetId="6" state="visible" r:id="rId6"/>
    <sheet xmlns:r="http://schemas.openxmlformats.org/officeDocument/2006/relationships" name="Drill &amp; Exercise Log" sheetId="7" state="visible" r:id="rId7"/>
    <sheet xmlns:r="http://schemas.openxmlformats.org/officeDocument/2006/relationships" name="Training Dashboard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7" fillId="0" borderId="0" pivotButton="0" quotePrefix="0" xfId="0"/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Certificates Expiring (Next 6 Months)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'Training Dashboard'!$D$6:$D$11</f>
              <strCache>
                <ptCount val="6"/>
                <pt idx="0">
                  <v>2025-11</v>
                </pt>
                <pt idx="1">
                  <v>2025-12</v>
                </pt>
                <pt idx="2">
                  <v>2026-01</v>
                </pt>
                <pt idx="3">
                  <v>2026-02</v>
                </pt>
                <pt idx="4">
                  <v>2026-03</v>
                </pt>
                <pt idx="5">
                  <v>2026-04</v>
                </pt>
              </strCache>
            </strRef>
          </cat>
          <val>
            <numRef>
              <f>'Training Dashboard'!$E$6:$E$11</f>
              <numCache>
                <formatCode>General</formatCode>
                <ptCount val="6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# Certs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Training Status Distribution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'Training Dashboard'!$D$15:$D$18</f>
              <strCache>
                <ptCount val="4"/>
                <pt idx="0">
                  <v>Planned</v>
                </pt>
                <pt idx="1">
                  <v>Completed</v>
                </pt>
                <pt idx="2">
                  <v>Overdue</v>
                </pt>
                <pt idx="3">
                  <v>Waived</v>
                </pt>
              </strCache>
            </strRef>
          </cat>
          <val>
            <numRef>
              <f>'Training Dashboard'!$E$15:$E$18</f>
              <numCache>
                <formatCode>General</formatCode>
                <ptCount val="4"/>
                <pt idx="0">
                  <v>0</v>
                </pt>
                <pt idx="1">
                  <v>2</v>
                </pt>
                <pt idx="2">
                  <v>0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ENVIRONMENTAL TRAINING RECORDS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STV-ENV-REG-009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tabSelected="1" workbookViewId="0">
      <pane ySplit="3" topLeftCell="A4" activePane="bottomLeft" state="frozen"/>
      <selection pane="bottomLeft" activeCell="A1" sqref="A1:I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ENVIRONMENTAL TRAINING — COURSE CATALOG</t>
        </is>
      </c>
    </row>
    <row r="3">
      <c r="A3" s="21" t="inlineStr">
        <is>
          <t>Document Code: STV-ENV-REG-009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Course Code</t>
        </is>
      </c>
      <c r="B5" s="23" t="inlineStr">
        <is>
          <t>Course Title</t>
        </is>
      </c>
      <c r="C5" s="23" t="inlineStr">
        <is>
          <t>Category (EHS/Env/Quality)</t>
        </is>
      </c>
      <c r="D5" s="23" t="inlineStr">
        <is>
          <t>Description</t>
        </is>
      </c>
      <c r="E5" s="23" t="inlineStr">
        <is>
          <t>Delivery (Classroom/Online/Field)</t>
        </is>
      </c>
      <c r="F5" s="23" t="inlineStr">
        <is>
          <t>Frequency</t>
        </is>
      </c>
      <c r="G5" s="23" t="inlineStr">
        <is>
          <t>Validity (months)</t>
        </is>
      </c>
      <c r="H5" s="23" t="inlineStr">
        <is>
          <t>Owner (Dept/Role)</t>
        </is>
      </c>
      <c r="I5" s="23" t="inlineStr">
        <is>
          <t>Notes</t>
        </is>
      </c>
    </row>
    <row r="6">
      <c r="A6" s="22" t="inlineStr">
        <is>
          <t>ENV-101</t>
        </is>
      </c>
      <c r="B6" s="22" t="inlineStr">
        <is>
          <t>SPCC Awareness &amp; Spill Response</t>
        </is>
      </c>
      <c r="C6" s="22" t="inlineStr">
        <is>
          <t>Env</t>
        </is>
      </c>
      <c r="D6" s="22" t="inlineStr">
        <is>
          <t>Spill kit use; reporting; containment</t>
        </is>
      </c>
      <c r="E6" s="22" t="inlineStr">
        <is>
          <t>Field</t>
        </is>
      </c>
      <c r="F6" s="22" t="inlineStr">
        <is>
          <t>Annual</t>
        </is>
      </c>
      <c r="G6" s="22" t="n">
        <v>12</v>
      </c>
      <c r="H6" s="22" t="inlineStr">
        <is>
          <t>EHS Manager</t>
        </is>
      </c>
      <c r="I6" s="22" t="inlineStr">
        <is>
          <t>Drill twice per year</t>
        </is>
      </c>
    </row>
    <row r="7">
      <c r="A7" s="22" t="inlineStr">
        <is>
          <t>ENV-102</t>
        </is>
      </c>
      <c r="B7" s="22" t="inlineStr">
        <is>
          <t>SWPPP Field Controls &amp; Dewatering</t>
        </is>
      </c>
      <c r="C7" s="22" t="inlineStr">
        <is>
          <t>Env</t>
        </is>
      </c>
      <c r="D7" s="22" t="inlineStr">
        <is>
          <t>BMPs; inspections; dewatering limits</t>
        </is>
      </c>
      <c r="E7" s="22" t="inlineStr">
        <is>
          <t>Field</t>
        </is>
      </c>
      <c r="F7" s="22" t="inlineStr">
        <is>
          <t>Per-Project</t>
        </is>
      </c>
      <c r="G7" s="22" t="n">
        <v>12</v>
      </c>
      <c r="H7" s="22" t="inlineStr">
        <is>
          <t>Environmental Coordinator</t>
        </is>
      </c>
      <c r="I7" s="22" t="inlineStr">
        <is>
          <t>Tie to SWPPP</t>
        </is>
      </c>
    </row>
    <row r="8">
      <c r="A8" s="22" t="inlineStr">
        <is>
          <t>ENV-103</t>
        </is>
      </c>
      <c r="B8" s="22" t="inlineStr">
        <is>
          <t>Waste &amp; Recycling Compliance (RCRA/FDOT)</t>
        </is>
      </c>
      <c r="C8" s="22" t="inlineStr">
        <is>
          <t>Env</t>
        </is>
      </c>
      <c r="D8" s="22" t="inlineStr">
        <is>
          <t>Segregation; manifests; diversion targets</t>
        </is>
      </c>
      <c r="E8" s="22" t="inlineStr">
        <is>
          <t>Classroom</t>
        </is>
      </c>
      <c r="F8" s="22" t="inlineStr">
        <is>
          <t>Annual</t>
        </is>
      </c>
      <c r="G8" s="22" t="n">
        <v>12</v>
      </c>
      <c r="H8" s="22" t="inlineStr">
        <is>
          <t>HSE Manager</t>
        </is>
      </c>
      <c r="I8" s="22" t="n"/>
    </row>
    <row r="9">
      <c r="A9" s="22" t="inlineStr">
        <is>
          <t>ENV-104</t>
        </is>
      </c>
      <c r="B9" s="22" t="inlineStr">
        <is>
          <t>Air Quality &amp; Dust Control</t>
        </is>
      </c>
      <c r="C9" s="22" t="inlineStr">
        <is>
          <t>Env</t>
        </is>
      </c>
      <c r="D9" s="22" t="inlineStr">
        <is>
          <t>Opacity; water truck; complaints</t>
        </is>
      </c>
      <c r="E9" s="22" t="inlineStr">
        <is>
          <t>Field</t>
        </is>
      </c>
      <c r="F9" s="22" t="inlineStr">
        <is>
          <t>Annual</t>
        </is>
      </c>
      <c r="G9" s="22" t="n">
        <v>12</v>
      </c>
      <c r="H9" s="22" t="inlineStr">
        <is>
          <t>HSE Manager</t>
        </is>
      </c>
      <c r="I9" s="22" t="n"/>
    </row>
  </sheetData>
  <mergeCells count="3">
    <mergeCell ref="A1:I1"/>
    <mergeCell ref="A2:I2"/>
    <mergeCell ref="A3:I3"/>
  </mergeCells>
  <dataValidations count="1">
    <dataValidation sqref="F4:F1000" showDropDown="0" showInputMessage="1" showErrorMessage="1" allowBlank="1" type="list">
      <formula1>"Once,Annual,Semi-Annual,Quarterly,Monthly,Per-Project"</formula1>
    </dataValidation>
  </dataValidation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6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ENVIRONMENTAL TRAINING — ROLE vs COURSE MATRIX</t>
        </is>
      </c>
    </row>
    <row r="3">
      <c r="A3" s="21" t="inlineStr">
        <is>
          <t>Document Code: STV-ENV-REG-009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Role</t>
        </is>
      </c>
      <c r="B5" s="23" t="inlineStr">
        <is>
          <t>ENV-101</t>
        </is>
      </c>
      <c r="C5" s="23" t="inlineStr">
        <is>
          <t>ENV-102</t>
        </is>
      </c>
      <c r="D5" s="23" t="inlineStr">
        <is>
          <t>ENV-103</t>
        </is>
      </c>
      <c r="E5" s="23" t="inlineStr">
        <is>
          <t>ENV-104</t>
        </is>
      </c>
      <c r="F5" s="23" t="inlineStr">
        <is>
          <t>Other Required</t>
        </is>
      </c>
    </row>
    <row r="6">
      <c r="A6" s="22" t="inlineStr">
        <is>
          <t>Project Manager</t>
        </is>
      </c>
      <c r="B6" s="22" t="inlineStr">
        <is>
          <t>Y</t>
        </is>
      </c>
      <c r="C6" s="22" t="inlineStr">
        <is>
          <t>Y</t>
        </is>
      </c>
      <c r="D6" s="22" t="inlineStr">
        <is>
          <t>Y</t>
        </is>
      </c>
      <c r="E6" s="22" t="inlineStr">
        <is>
          <t>Y</t>
        </is>
      </c>
      <c r="F6" s="22" t="inlineStr">
        <is>
          <t>OSHA 30, First Aid</t>
        </is>
      </c>
      <c r="G6" s="22" t="n"/>
      <c r="H6" s="22" t="n"/>
      <c r="I6" s="22" t="n"/>
    </row>
    <row r="7">
      <c r="A7" s="22" t="inlineStr">
        <is>
          <t>Site Superintendent</t>
        </is>
      </c>
      <c r="B7" s="22" t="inlineStr">
        <is>
          <t>Y</t>
        </is>
      </c>
      <c r="C7" s="22" t="inlineStr">
        <is>
          <t>Y</t>
        </is>
      </c>
      <c r="D7" s="22" t="inlineStr">
        <is>
          <t>Y</t>
        </is>
      </c>
      <c r="E7" s="22" t="inlineStr">
        <is>
          <t>Y</t>
        </is>
      </c>
      <c r="F7" s="22" t="inlineStr">
        <is>
          <t>Forklift / Telehandler</t>
        </is>
      </c>
      <c r="G7" s="22" t="n"/>
      <c r="H7" s="22" t="n"/>
      <c r="I7" s="22" t="n"/>
    </row>
    <row r="8">
      <c r="A8" s="22" t="inlineStr">
        <is>
          <t>Foreman</t>
        </is>
      </c>
      <c r="B8" s="22" t="inlineStr">
        <is>
          <t>Y</t>
        </is>
      </c>
      <c r="C8" s="22" t="inlineStr">
        <is>
          <t>Y</t>
        </is>
      </c>
      <c r="D8" s="22" t="inlineStr">
        <is>
          <t>Y</t>
        </is>
      </c>
      <c r="E8" s="22" t="inlineStr">
        <is>
          <t>Y</t>
        </is>
      </c>
      <c r="F8" s="22" t="n"/>
      <c r="G8" s="22" t="n"/>
      <c r="H8" s="22" t="n"/>
      <c r="I8" s="22" t="n"/>
    </row>
    <row r="9">
      <c r="A9" s="22" t="inlineStr">
        <is>
          <t>Operator</t>
        </is>
      </c>
      <c r="B9" s="22" t="inlineStr">
        <is>
          <t>Y</t>
        </is>
      </c>
      <c r="C9" s="22" t="inlineStr">
        <is>
          <t>N</t>
        </is>
      </c>
      <c r="D9" s="22" t="inlineStr">
        <is>
          <t>Y</t>
        </is>
      </c>
      <c r="E9" s="22" t="inlineStr">
        <is>
          <t>Y</t>
        </is>
      </c>
      <c r="F9" s="22" t="n"/>
      <c r="G9" s="22" t="n"/>
      <c r="H9" s="22" t="n"/>
      <c r="I9" s="22" t="n"/>
    </row>
    <row r="10">
      <c r="A10" s="22" t="inlineStr">
        <is>
          <t>Laborer</t>
        </is>
      </c>
      <c r="B10" s="22" t="inlineStr">
        <is>
          <t>Y</t>
        </is>
      </c>
      <c r="C10" s="22" t="inlineStr">
        <is>
          <t>N</t>
        </is>
      </c>
      <c r="D10" s="22" t="inlineStr">
        <is>
          <t>Y</t>
        </is>
      </c>
      <c r="E10" s="22" t="inlineStr">
        <is>
          <t>Y</t>
        </is>
      </c>
      <c r="F10" s="22" t="n"/>
      <c r="G10" s="22" t="n"/>
      <c r="H10" s="22" t="n"/>
      <c r="I10" s="22" t="n"/>
    </row>
  </sheetData>
  <mergeCells count="3">
    <mergeCell ref="A1:I1"/>
    <mergeCell ref="A2:I2"/>
    <mergeCell ref="A3:I3"/>
  </mergeCells>
  <dataValidations count="1">
    <dataValidation sqref="B4:E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1"/>
  </cols>
  <sheetData>
    <row r="1" ht="19" customHeight="1" s="3">
      <c r="A1" s="19" t="inlineStr">
        <is>
          <t>STRAVIK CONSTRUCTION SERVICES INC.</t>
        </is>
      </c>
      <c r="J1" s="22" t="n"/>
      <c r="K1" s="22" t="n"/>
    </row>
    <row r="2" ht="16" customHeight="1" s="3">
      <c r="A2" s="20" t="inlineStr">
        <is>
          <t>ENVIRONMENTAL TRAINING — EMPLOYEE TRAINING LOG</t>
        </is>
      </c>
      <c r="J2" s="22" t="n"/>
      <c r="K2" s="22" t="n"/>
    </row>
    <row r="3">
      <c r="A3" s="21" t="inlineStr">
        <is>
          <t>Document Code: STV-ENV-REG-009 | Revision: 00 | Effective Date: 2026-10-24</t>
        </is>
      </c>
      <c r="J3" s="24" t="n"/>
      <c r="K3" s="24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Role</t>
        </is>
      </c>
      <c r="D5" s="23" t="inlineStr">
        <is>
          <t>Course Code</t>
        </is>
      </c>
      <c r="E5" s="23" t="inlineStr">
        <is>
          <t>Course Title</t>
        </is>
      </c>
      <c r="F5" s="23" t="inlineStr">
        <is>
          <t>Date Taken</t>
        </is>
      </c>
      <c r="G5" s="23" t="inlineStr">
        <is>
          <t>Result (Pass/Fail)</t>
        </is>
      </c>
      <c r="H5" s="23" t="inlineStr">
        <is>
          <t>Certificate No.</t>
        </is>
      </c>
      <c r="I5" s="23" t="inlineStr">
        <is>
          <t>Expiry Date</t>
        </is>
      </c>
      <c r="J5" s="23" t="inlineStr">
        <is>
          <t>Status (Planned/Completed/Overdue/...)</t>
        </is>
      </c>
      <c r="K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</sheetData>
  <mergeCells count="3">
    <mergeCell ref="A1:I1"/>
    <mergeCell ref="A2:I2"/>
    <mergeCell ref="A3:I3"/>
  </mergeCells>
  <conditionalFormatting sqref="I4:I1000">
    <cfRule type="expression" priority="1" stopIfTrue="1">
      <formula>AND($I4&lt;=(TODAY()+30),$J4&lt;&gt;"Planned")</formula>
    </cfRule>
  </conditionalFormatting>
  <conditionalFormatting sqref="J4:J1000">
    <cfRule type="expression" priority="2" stopIfTrue="1">
      <formula>AND($I4&lt;TODAY(),$J4&lt;&gt;"Completed")</formula>
    </cfRule>
  </conditionalFormatting>
  <dataValidations count="2">
    <dataValidation sqref="G4:G1000" showDropDown="0" showInputMessage="1" showErrorMessage="1" allowBlank="1" type="list">
      <formula1>"Pass,Fail"</formula1>
    </dataValidation>
    <dataValidation sqref="J4:J1000" showDropDown="0" showInputMessage="1" showErrorMessage="1" allowBlank="1" type="list">
      <formula1>"Planned,Completed,Overdue,Waived"</formula1>
    </dataValidation>
  </dataValidation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ENVIRONMENTAL TRAINING — CERTIFICATE REGISTER</t>
        </is>
      </c>
    </row>
    <row r="3">
      <c r="A3" s="21" t="inlineStr">
        <is>
          <t>Document Code: STV-ENV-REG-009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Certificate No.</t>
        </is>
      </c>
      <c r="B5" s="23" t="inlineStr">
        <is>
          <t>Employee ID</t>
        </is>
      </c>
      <c r="C5" s="23" t="inlineStr">
        <is>
          <t>Name</t>
        </is>
      </c>
      <c r="D5" s="23" t="inlineStr">
        <is>
          <t>Course Code</t>
        </is>
      </c>
      <c r="E5" s="23" t="inlineStr">
        <is>
          <t>Issue Date</t>
        </is>
      </c>
      <c r="F5" s="23" t="inlineStr">
        <is>
          <t>Expiry Date</t>
        </is>
      </c>
      <c r="G5" s="23" t="inlineStr">
        <is>
          <t>Provider</t>
        </is>
      </c>
      <c r="H5" s="23" t="inlineStr">
        <is>
          <t>Verified (Y/N)</t>
        </is>
      </c>
      <c r="I5" s="23" t="inlineStr">
        <is>
          <t>File Ref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1:I1"/>
    <mergeCell ref="A2:I2"/>
    <mergeCell ref="A3:I3"/>
  </mergeCells>
  <conditionalFormatting sqref="F4:F1000">
    <cfRule type="expression" priority="1" stopIfTrue="1">
      <formula>$F4&lt;=(TODAY()+30)</formula>
    </cfRule>
  </conditionalFormatting>
  <dataValidations count="1">
    <dataValidation sqref="B4:E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ENVIRONMENTAL TRAINING — TOOLBOX/TAILGATE ATTENDANCE</t>
        </is>
      </c>
    </row>
    <row r="3">
      <c r="A3" s="21" t="inlineStr">
        <is>
          <t>Document Code: STV-ENV-REG-009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Session ID</t>
        </is>
      </c>
      <c r="B5" s="23" t="inlineStr">
        <is>
          <t>Date</t>
        </is>
      </c>
      <c r="C5" s="23" t="inlineStr">
        <is>
          <t>Topic</t>
        </is>
      </c>
      <c r="D5" s="23" t="inlineStr">
        <is>
          <t>Presenter</t>
        </is>
      </c>
      <c r="E5" s="23" t="inlineStr">
        <is>
          <t>Location</t>
        </is>
      </c>
      <c r="F5" s="23" t="inlineStr">
        <is>
          <t>Attendee ID</t>
        </is>
      </c>
      <c r="G5" s="23" t="inlineStr">
        <is>
          <t>Attendee Name</t>
        </is>
      </c>
      <c r="H5" s="23" t="inlineStr">
        <is>
          <t>Signature (Y/N)</t>
        </is>
      </c>
      <c r="I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1:I1"/>
    <mergeCell ref="A2:I2"/>
    <mergeCell ref="A3:I3"/>
  </mergeCells>
  <dataValidations count="1">
    <dataValidation sqref="B4:E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ENVIRONMENTAL TRAINING — DRILL &amp; EXERCISE LOG</t>
        </is>
      </c>
    </row>
    <row r="3">
      <c r="A3" s="21" t="inlineStr">
        <is>
          <t>Document Code: STV-ENV-REG-009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Drill ID</t>
        </is>
      </c>
      <c r="B5" s="23" t="inlineStr">
        <is>
          <t>Date</t>
        </is>
      </c>
      <c r="C5" s="23" t="inlineStr">
        <is>
          <t>Type (SPCC/SWPPP/Fire/Evac)</t>
        </is>
      </c>
      <c r="D5" s="23" t="inlineStr">
        <is>
          <t>Lead</t>
        </is>
      </c>
      <c r="E5" s="23" t="inlineStr">
        <is>
          <t>Participants (#)</t>
        </is>
      </c>
      <c r="F5" s="23" t="inlineStr">
        <is>
          <t>Scenario / Notes</t>
        </is>
      </c>
      <c r="G5" s="23" t="inlineStr">
        <is>
          <t>Result (Pass/Fail)</t>
        </is>
      </c>
      <c r="H5" s="23" t="inlineStr">
        <is>
          <t>Corrective Actions</t>
        </is>
      </c>
      <c r="I5" s="23" t="inlineStr">
        <is>
          <t>Closed (Y/N)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1:I1"/>
    <mergeCell ref="A2:I2"/>
    <mergeCell ref="A3:I3"/>
  </mergeCells>
  <dataValidations count="2">
    <dataValidation sqref="G4:G1000" showDropDown="0" showInputMessage="1" showErrorMessage="1" allowBlank="1" type="list">
      <formula1>"Pass,Fail"</formula1>
    </dataValidation>
    <dataValidation sqref="B4:E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ENVIRONMENTAL TRAINING — DASHBOARD</t>
        </is>
      </c>
    </row>
    <row r="3">
      <c r="A3" s="25" t="inlineStr">
        <is>
          <t>Document Code: STV-ENV-REG-009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KPI</t>
        </is>
      </c>
      <c r="B5" s="23" t="inlineStr">
        <is>
          <t>Value</t>
        </is>
      </c>
      <c r="D5" s="23" t="inlineStr">
        <is>
          <t>Month</t>
        </is>
      </c>
      <c r="E5" s="23" t="inlineStr">
        <is>
          <t>Expiring Certs</t>
        </is>
      </c>
    </row>
    <row r="6">
      <c r="A6" s="22" t="inlineStr">
        <is>
          <t>Total Courses</t>
        </is>
      </c>
      <c r="B6" s="22">
        <f>COUNTA('Course Catalog'!A4:A1000)</f>
        <v/>
      </c>
      <c r="C6" s="22" t="n"/>
      <c r="D6" s="22" t="inlineStr">
        <is>
          <t>2026-11</t>
        </is>
      </c>
      <c r="E6" s="22">
        <f>COUNTIFS('Employee Training Log'!I4:I1000,"&gt;=2026-11-01",'Employee Training Log'!I4:I1000,"&lt;=2026-11-31")</f>
        <v/>
      </c>
      <c r="F6" s="22" t="n"/>
      <c r="G6" s="22" t="n"/>
      <c r="H6" s="22" t="n"/>
      <c r="I6" s="22" t="n"/>
    </row>
    <row r="7">
      <c r="A7" s="22" t="inlineStr">
        <is>
          <t>Employees Trained (records)</t>
        </is>
      </c>
      <c r="B7" s="22">
        <f>COUNTA('Employee Training Log'!A4:A1000)</f>
        <v/>
      </c>
      <c r="C7" s="22" t="n"/>
      <c r="D7" s="22" t="inlineStr">
        <is>
          <t>2026-12</t>
        </is>
      </c>
      <c r="E7" s="22">
        <f>COUNTIFS('Employee Training Log'!I4:I1000,"&gt;=2026-12-01",'Employee Training Log'!I4:I1000,"&lt;=2026-12-31")</f>
        <v/>
      </c>
      <c r="F7" s="22" t="n"/>
      <c r="G7" s="22" t="n"/>
      <c r="H7" s="22" t="n"/>
      <c r="I7" s="22" t="n"/>
    </row>
    <row r="8">
      <c r="A8" s="22" t="inlineStr">
        <is>
          <t>Certificates on File</t>
        </is>
      </c>
      <c r="B8" s="22">
        <f>COUNTA('Certificate Register'!A4:A1000)</f>
        <v/>
      </c>
      <c r="C8" s="22" t="n"/>
      <c r="D8" s="22" t="inlineStr">
        <is>
          <t>2026-01</t>
        </is>
      </c>
      <c r="E8" s="22">
        <f>COUNTIFS('Employee Training Log'!I4:I1000,"&gt;=2026-01-01",'Employee Training Log'!I4:I1000,"&lt;=2026-01-31")</f>
        <v/>
      </c>
      <c r="F8" s="22" t="n"/>
      <c r="G8" s="22" t="n"/>
      <c r="H8" s="22" t="n"/>
      <c r="I8" s="22" t="n"/>
    </row>
    <row r="9">
      <c r="A9" s="22" t="inlineStr">
        <is>
          <t>Upcoming Expiries (≤30d)</t>
        </is>
      </c>
      <c r="B9" s="22">
        <f>COUNTIF('Employee Training Log'!I4:I1000,"&lt;="&amp;TODAY()+30)</f>
        <v/>
      </c>
      <c r="C9" s="22" t="n"/>
      <c r="D9" s="22" t="inlineStr">
        <is>
          <t>2026-02</t>
        </is>
      </c>
      <c r="E9" s="22">
        <f>COUNTIFS('Employee Training Log'!I4:I1000,"&gt;=2026-02-01",'Employee Training Log'!I4:I1000,"&lt;=2026-02-31")</f>
        <v/>
      </c>
      <c r="F9" s="22" t="n"/>
      <c r="G9" s="22" t="n"/>
      <c r="H9" s="22" t="n"/>
      <c r="I9" s="22" t="n"/>
    </row>
    <row r="10">
      <c r="A10" s="22" t="inlineStr">
        <is>
          <t>Overdue (not Completed)</t>
        </is>
      </c>
      <c r="B10" s="22">
        <f>COUNTIF('Employee Training Log'!J4:J1000,"Overdue")</f>
        <v/>
      </c>
      <c r="C10" s="22" t="n"/>
      <c r="D10" s="22" t="inlineStr">
        <is>
          <t>2026-03</t>
        </is>
      </c>
      <c r="E10" s="22">
        <f>COUNTIFS('Employee Training Log'!I4:I1000,"&gt;=2026-03-01",'Employee Training Log'!I4:I1000,"&lt;=2026-03-31")</f>
        <v/>
      </c>
      <c r="F10" s="22" t="n"/>
      <c r="G10" s="22" t="n"/>
      <c r="H10" s="22" t="n"/>
      <c r="I10" s="22" t="n"/>
    </row>
    <row r="11">
      <c r="A11" s="22" t="n"/>
      <c r="B11" s="22" t="n"/>
      <c r="C11" s="22" t="n"/>
      <c r="D11" s="22" t="inlineStr">
        <is>
          <t>2026-04</t>
        </is>
      </c>
      <c r="E11" s="22">
        <f>COUNTIFS('Employee Training Log'!I4:I1000,"&gt;=2026-04-01",'Employee Training Log'!I4:I1000,"&lt;=2026-04-31")</f>
        <v/>
      </c>
      <c r="F11" s="22" t="n"/>
      <c r="G11" s="22" t="n"/>
      <c r="H11" s="22" t="n"/>
      <c r="I11" s="22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</row>
    <row r="14">
      <c r="A14" s="22" t="n"/>
      <c r="B14" s="22" t="n"/>
      <c r="C14" s="22" t="n"/>
      <c r="D14" s="22" t="inlineStr">
        <is>
          <t>Status</t>
        </is>
      </c>
      <c r="E14" s="22" t="inlineStr">
        <is>
          <t>Count</t>
        </is>
      </c>
      <c r="F14" s="22" t="n"/>
      <c r="G14" s="22" t="n"/>
      <c r="H14" s="22" t="n"/>
      <c r="I14" s="22" t="n"/>
    </row>
    <row r="15">
      <c r="A15" s="22" t="n"/>
      <c r="B15" s="22" t="n"/>
      <c r="C15" s="22" t="n"/>
      <c r="D15" s="22" t="inlineStr">
        <is>
          <t>Planned</t>
        </is>
      </c>
      <c r="E15" s="22">
        <f>COUNTIF('Employee Training Log'!J4:J1000,"Planned")</f>
        <v/>
      </c>
      <c r="F15" s="22" t="n"/>
      <c r="G15" s="22" t="n"/>
      <c r="H15" s="22" t="n"/>
      <c r="I15" s="22" t="n"/>
    </row>
    <row r="16">
      <c r="A16" s="22" t="n"/>
      <c r="B16" s="22" t="n"/>
      <c r="C16" s="22" t="n"/>
      <c r="D16" s="22" t="inlineStr">
        <is>
          <t>Completed</t>
        </is>
      </c>
      <c r="E16" s="22">
        <f>COUNTIF('Employee Training Log'!J4:J1000,"Completed")</f>
        <v/>
      </c>
      <c r="F16" s="22" t="n"/>
      <c r="G16" s="22" t="n"/>
      <c r="H16" s="22" t="n"/>
      <c r="I16" s="22" t="n"/>
    </row>
    <row r="17">
      <c r="A17" s="22" t="n"/>
      <c r="B17" s="22" t="n"/>
      <c r="C17" s="22" t="n"/>
      <c r="D17" s="22" t="inlineStr">
        <is>
          <t>Overdue</t>
        </is>
      </c>
      <c r="E17" s="22">
        <f>COUNTIF('Employee Training Log'!J4:J1000,"Overdue")</f>
        <v/>
      </c>
      <c r="F17" s="22" t="n"/>
      <c r="G17" s="22" t="n"/>
      <c r="H17" s="22" t="n"/>
      <c r="I17" s="22" t="n"/>
    </row>
    <row r="18">
      <c r="A18" s="22" t="n"/>
      <c r="B18" s="22" t="n"/>
      <c r="C18" s="22" t="n"/>
      <c r="D18" s="22" t="inlineStr">
        <is>
          <t>Waived</t>
        </is>
      </c>
      <c r="E18" s="22">
        <f>COUNTIF('Employee Training Log'!J4:J1000,"Waived")</f>
        <v/>
      </c>
      <c r="F18" s="22" t="n"/>
      <c r="G18" s="22" t="n"/>
      <c r="H18" s="22" t="n"/>
      <c r="I18" s="22" t="n"/>
    </row>
  </sheetData>
  <mergeCells count="3">
    <mergeCell ref="A1:I1"/>
    <mergeCell ref="A2:I2"/>
    <mergeCell ref="A3:I3"/>
  </mergeCells>
  <pageMargins left="0.75" right="0.75" top="1" bottom="1" header="0.5" footer="0.5"/>
  <headerFooter>
    <oddHeader>&amp;LSTRAVIK Construction Group · STV-ENV-REG-009&amp;RRev 00 · Effective 2026-10-24</oddHeader>
    <oddFooter>&amp;LBUILT STRONGER.&amp;CPage &amp;P of &amp;N&amp;REnvironmental Training Records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