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8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Energy &amp; Carbon Log" sheetId="2" state="visible" r:id="rId2"/>
    <sheet xmlns:r="http://schemas.openxmlformats.org/officeDocument/2006/relationships" name="Emission Factors" sheetId="3" state="visible" r:id="rId3"/>
    <sheet xmlns:r="http://schemas.openxmlformats.org/officeDocument/2006/relationships" name="Monthly Summary" sheetId="4" state="visible" r:id="rId4"/>
    <sheet xmlns:r="http://schemas.openxmlformats.org/officeDocument/2006/relationships" name="KPI Tracker" sheetId="5" state="visible" r:id="rId5"/>
    <sheet xmlns:r="http://schemas.openxmlformats.org/officeDocument/2006/relationships" name="Dashboard" sheetId="6" state="visible" r:id="rId6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color theme="1"/>
      <sz val="11"/>
    </font>
    <font>
      <name val="Inter"/>
      <b val="1"/>
      <sz val="12"/>
    </font>
    <font>
      <name val="Inter"/>
      <b val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3" fillId="0" borderId="0" pivotButton="0" quotePrefix="0" xfId="0"/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9" fillId="0" borderId="0" pivotButton="0" quotePrefix="0" xfId="0"/>
    <xf numFmtId="0" fontId="10" fillId="0" borderId="0" pivotButton="0" quotePrefix="0" xfId="0"/>
    <xf numFmtId="0" fontId="4" fillId="2" borderId="1" pivotButton="0" quotePrefix="0" xfId="0"/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4" fillId="3" borderId="0" pivotButton="0" quotePrefix="0" xfId="0"/>
    <xf numFmtId="0" fontId="11" fillId="0" borderId="0" pivotButton="0" quotePrefix="0" xfId="0"/>
    <xf numFmtId="0" fontId="4" fillId="2" borderId="0" pivotButton="0" quotePrefix="0" xfId="0"/>
    <xf numFmtId="0" fontId="14" fillId="0" borderId="0" pivotButton="0" quotePrefix="0" xfId="0"/>
    <xf numFmtId="0" fontId="15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8" fillId="0" borderId="0" pivotButton="0" quotePrefix="0" xfId="0"/>
    <xf numFmtId="0" fontId="4" fillId="2" borderId="0" applyAlignment="1" pivotButton="0" quotePrefix="0" xfId="0">
      <alignment vertical="center" wrapText="1"/>
    </xf>
    <xf numFmtId="0" fontId="6" fillId="0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Total tCO2e by Month</a:t>
            </a:r>
          </a:p>
        </rich>
      </tx>
      <overlay val="0"/>
    </title>
    <plotArea>
      <layout/>
      <lineChart>
        <grouping val="standar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strRef>
              <f>'Monthly Summary'!$A$4:$A$5</f>
              <strCache>
                <ptCount val="2"/>
                <pt idx="1">
                  <v>Month (YYYY-MM)</v>
                </pt>
              </strCache>
            </strRef>
          </cat>
          <val>
            <numRef>
              <f>'Monthly Summary'!$F$4:$F$5</f>
              <numCache>
                <formatCode>General</formatCode>
                <ptCount val="2"/>
                <pt idx="1">
                  <v>0</v>
                </pt>
              </numCache>
            </numRef>
          </val>
          <smooth val="0"/>
        </ser>
        <dLbls>
          <showLegendKey val="0"/>
          <showVal val="0"/>
          <showCatName val="0"/>
          <showSerName val="0"/>
          <showPercent val="0"/>
          <showBubbleSize val="0"/>
        </dLbls>
        <smooth val="0"/>
        <axId val="10"/>
        <axId val="100"/>
      </line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tCO2e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Emissions by Source (2025-11)</a:t>
            </a:r>
          </a:p>
        </rich>
      </tx>
      <overlay val="0"/>
    </title>
    <plotArea>
      <layout/>
      <pieChart>
        <varyColors val="1"/>
        <ser>
          <idx val="0"/>
          <order val="0"/>
          <spPr>
            <a:ln xmlns:a="http://schemas.openxmlformats.org/drawingml/2006/main">
              <a:prstDash val="solid"/>
            </a:ln>
          </spPr>
          <cat>
            <strRef>
              <f>Dashboard!$A$20:$A$23</f>
              <strCache>
                <ptCount val="4"/>
                <pt idx="0">
                  <v>Diesel</v>
                </pt>
                <pt idx="1">
                  <v>Gasoline</v>
                </pt>
                <pt idx="2">
                  <v>Propane</v>
                </pt>
                <pt idx="3">
                  <v>Electricity</v>
                </pt>
              </strCache>
            </strRef>
          </cat>
          <val>
            <numRef>
              <f>Dashboard!$B$20:$B$23</f>
              <numCache>
                <formatCode>General</formatCode>
                <ptCount val="4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  <showLeaderLines val="1"/>
        </dLbls>
        <firstSliceAng val="0"/>
      </pie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pPr>
              <a:defRPr/>
            </a:pPr>
            <a:r>
              <a:t>tCO2e per m² vs Target</a:t>
            </a:r>
          </a:p>
        </rich>
      </tx>
      <overlay val="0"/>
    </title>
    <plotArea>
      <layout/>
      <barChart>
        <barDir val="col"/>
        <grouping val="clustered"/>
        <varyColors val="0"/>
        <ser>
          <idx val="0"/>
          <order val="0"/>
          <spPr>
            <a:ln xmlns:a="http://schemas.openxmlformats.org/drawingml/2006/main">
              <a:prstDash val="solid"/>
            </a:ln>
          </spPr>
          <invertIfNegative val="0"/>
          <val>
            <numRef>
              <f>'KPI Tracker'!$E$4:$E$5</f>
              <numCache>
                <formatCode>General</formatCode>
                <ptCount val="2"/>
                <pt idx="1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Month</a:t>
                </a:r>
              </a:p>
            </rich>
          </tx>
          <overlay val="0"/>
        </title>
        <majorTickMark val="none"/>
        <minorTickMark val="none"/>
        <tickLblPos val="nextTo"/>
        <crossAx val="100"/>
        <crosses val="autoZero"/>
        <auto val="0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pPr>
                  <a:defRPr/>
                </a:pPr>
                <a:r>
                  <a:t>tCO2e/m²</a:t>
                </a:r>
              </a:p>
            </rich>
          </tx>
          <overlay val="0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3</col>
      <colOff>0</colOff>
      <row>5</row>
      <rowOff>0</rowOff>
    </from>
    <ext cx="540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3</col>
      <colOff>0</colOff>
      <row>21</row>
      <rowOff>0</rowOff>
    </from>
    <ext cx="540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5</row>
      <rowOff>0</rowOff>
    </from>
    <ext cx="540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8" t="inlineStr">
        <is>
          <t>ENERGY CARBON LOG</t>
        </is>
      </c>
    </row>
    <row r="9">
      <c r="B9" s="9" t="inlineStr">
        <is>
          <t>STRAVIK Construction Group · Controlled Document</t>
        </is>
      </c>
    </row>
    <row r="11">
      <c r="B11" s="10" t="inlineStr">
        <is>
          <t>Document No.</t>
        </is>
      </c>
      <c r="C11" s="11" t="inlineStr">
        <is>
          <t>STV-ENV-REG-007A</t>
        </is>
      </c>
    </row>
    <row r="12">
      <c r="B12" s="10" t="inlineStr">
        <is>
          <t>Revision</t>
        </is>
      </c>
      <c r="C12" s="11" t="inlineStr">
        <is>
          <t>00 (Initial Issue)</t>
        </is>
      </c>
    </row>
    <row r="13">
      <c r="B13" s="10" t="inlineStr">
        <is>
          <t>Effective Date</t>
        </is>
      </c>
      <c r="C13" s="11" t="inlineStr">
        <is>
          <t>2026-10-24</t>
        </is>
      </c>
    </row>
    <row r="14">
      <c r="B14" s="10" t="inlineStr">
        <is>
          <t>Status</t>
        </is>
      </c>
      <c r="C14" s="11" t="inlineStr">
        <is>
          <t>Issued for review / pending approval</t>
        </is>
      </c>
    </row>
    <row r="15">
      <c r="B15" s="10" t="inlineStr">
        <is>
          <t>Master List</t>
        </is>
      </c>
      <c r="C15" s="11" t="inlineStr">
        <is>
          <t>STV-GOV-REG-000</t>
        </is>
      </c>
    </row>
    <row r="17">
      <c r="B17" s="12" t="inlineStr">
        <is>
          <t>Aligned with ISO 9001:2015 / ISO 14001:2015 / ISO 45001:2018 as applicable. No third-party certification is claimed.</t>
        </is>
      </c>
    </row>
    <row r="19">
      <c r="B19" s="13" t="inlineStr">
        <is>
          <t>REVISION HISTORY</t>
        </is>
      </c>
    </row>
    <row r="20">
      <c r="B20" s="14" t="inlineStr">
        <is>
          <t>Rev.</t>
        </is>
      </c>
      <c r="C20" s="14" t="inlineStr">
        <is>
          <t>Date</t>
        </is>
      </c>
      <c r="D20" s="14" t="inlineStr">
        <is>
          <t>Description</t>
        </is>
      </c>
      <c r="E20" s="14" t="inlineStr">
        <is>
          <t>Prepared By</t>
        </is>
      </c>
      <c r="F20" s="14" t="inlineStr">
        <is>
          <t>Approved By</t>
        </is>
      </c>
    </row>
    <row r="21">
      <c r="B21" s="15" t="inlineStr">
        <is>
          <t>00</t>
        </is>
      </c>
      <c r="C21" s="15" t="inlineStr">
        <is>
          <t>2026-10-24</t>
        </is>
      </c>
      <c r="D21" s="15" t="inlineStr">
        <is>
          <t>Initial issue for STRAVIK Construction Group</t>
        </is>
      </c>
      <c r="E21" s="15" t="inlineStr">
        <is>
          <t>[PREPARED BY]</t>
        </is>
      </c>
      <c r="F21" s="15" t="inlineStr">
        <is>
          <t>Michael Gaya, President</t>
        </is>
      </c>
    </row>
    <row r="23">
      <c r="B23" s="13" t="inlineStr">
        <is>
          <t>APPROVAL</t>
        </is>
      </c>
    </row>
    <row r="24">
      <c r="B24" s="16" t="inlineStr">
        <is>
          <t>Role</t>
        </is>
      </c>
      <c r="C24" s="16" t="inlineStr">
        <is>
          <t>Name</t>
        </is>
      </c>
      <c r="D24" s="16" t="inlineStr">
        <is>
          <t>Title</t>
        </is>
      </c>
      <c r="E24" s="16" t="inlineStr">
        <is>
          <t>Signature</t>
        </is>
      </c>
      <c r="F24" s="16" t="inlineStr">
        <is>
          <t>Date</t>
        </is>
      </c>
    </row>
    <row r="25">
      <c r="B25" s="15" t="inlineStr">
        <is>
          <t>Prepared By</t>
        </is>
      </c>
      <c r="C25" s="15" t="inlineStr">
        <is>
          <t>[PREPARED BY]</t>
        </is>
      </c>
      <c r="D25" s="15" t="inlineStr">
        <is>
          <t>[TITLE]</t>
        </is>
      </c>
      <c r="E25" s="15" t="inlineStr"/>
      <c r="F25" s="15" t="inlineStr"/>
    </row>
    <row r="26">
      <c r="B26" s="15" t="inlineStr">
        <is>
          <t>Reviewed By</t>
        </is>
      </c>
      <c r="C26" s="15" t="inlineStr">
        <is>
          <t>[QUALITY / HSE MANAGER]</t>
        </is>
      </c>
      <c r="D26" s="15" t="inlineStr">
        <is>
          <t>[TITLE]</t>
        </is>
      </c>
      <c r="E26" s="15" t="inlineStr"/>
      <c r="F26" s="15" t="inlineStr"/>
    </row>
    <row r="27">
      <c r="B27" s="15" t="inlineStr">
        <is>
          <t>Approved By</t>
        </is>
      </c>
      <c r="C27" s="15" t="inlineStr">
        <is>
          <t>Michael Gaya</t>
        </is>
      </c>
      <c r="D27" s="15" t="inlineStr">
        <is>
          <t>President</t>
        </is>
      </c>
      <c r="E27" s="15" t="inlineStr"/>
      <c r="F27" s="15" t="inlineStr"/>
    </row>
    <row r="29">
      <c r="B29" s="17" t="inlineStr">
        <is>
          <t>BUILT STRONGER.</t>
        </is>
      </c>
    </row>
    <row r="30">
      <c r="B30" s="18" t="inlineStr">
        <is>
          <t>4521 PGA Blvd, Unit 509, Palm Beach Gardens, FL 33418 · 954-235-3229 · info@stravikgroup.com · www.stravikgroup.com</t>
        </is>
      </c>
    </row>
    <row r="31">
      <c r="B31" s="18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7"/>
  <sheetViews>
    <sheetView tabSelected="1" workbookViewId="0">
      <pane ySplit="3" topLeftCell="A4" activePane="bottomLeft" state="frozen"/>
      <selection pane="bottomLeft" activeCell="A1" sqref="A1:I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  <c r="J1" s="20" t="n"/>
    </row>
    <row r="2" ht="16" customHeight="1" s="3">
      <c r="A2" s="21" t="inlineStr">
        <is>
          <t>ENERGY USE &amp; CARBON EMISSION LOG</t>
        </is>
      </c>
      <c r="J2" s="20" t="n"/>
    </row>
    <row r="3">
      <c r="A3" s="22" t="inlineStr">
        <is>
          <t>Document Code: STV-ENV-REG-007A | Revision: 00 | Effective Date: 2026-10-24</t>
        </is>
      </c>
      <c r="J3" s="23" t="n"/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  <c r="J4" s="20" t="n"/>
    </row>
    <row r="5">
      <c r="A5" s="24" t="inlineStr">
        <is>
          <t>Date</t>
        </is>
      </c>
      <c r="B5" s="24" t="inlineStr">
        <is>
          <t>Project / Site</t>
        </is>
      </c>
      <c r="C5" s="24" t="inlineStr">
        <is>
          <t>Source Type</t>
        </is>
      </c>
      <c r="D5" s="24" t="inlineStr">
        <is>
          <t>Quantity (unit)</t>
        </is>
      </c>
      <c r="E5" s="24" t="inlineStr">
        <is>
          <t>Unit (auto)</t>
        </is>
      </c>
      <c r="F5" s="24" t="inlineStr">
        <is>
          <t>Emission Factor (kg CO2/unit)</t>
        </is>
      </c>
      <c r="G5" s="24" t="inlineStr">
        <is>
          <t>Emissions (tCO2e)</t>
        </is>
      </c>
      <c r="H5" s="24" t="inlineStr">
        <is>
          <t>Equipment / Activity</t>
        </is>
      </c>
      <c r="I5" s="24" t="inlineStr">
        <is>
          <t>Operator / Verifier</t>
        </is>
      </c>
      <c r="J5" s="24" t="inlineStr">
        <is>
          <t>Comments</t>
        </is>
      </c>
    </row>
    <row r="6">
      <c r="A6" s="20" t="n"/>
      <c r="B6" s="20" t="n"/>
      <c r="C6" s="20" t="n"/>
      <c r="D6" s="20" t="n"/>
      <c r="E6" s="20">
        <f>VLOOKUP(C4,'Emission Factors'!A4:C7,2,FALSE)</f>
        <v/>
      </c>
      <c r="F6" s="20">
        <f>VLOOKUP(C4,'Emission Factors'!A4:C7,3,FALSE)</f>
        <v/>
      </c>
      <c r="G6" s="20">
        <f>D4*F4/1000</f>
        <v/>
      </c>
      <c r="H6" s="20" t="n"/>
      <c r="I6" s="20" t="n"/>
      <c r="J6" s="20" t="n"/>
    </row>
    <row r="7">
      <c r="A7" s="20" t="n"/>
      <c r="B7" s="20" t="n"/>
      <c r="C7" s="20" t="n"/>
      <c r="D7" s="20" t="n"/>
      <c r="E7" s="20">
        <f>VLOOKUP(C5,'Emission Factors'!A4:C7,2,FALSE)</f>
        <v/>
      </c>
      <c r="F7" s="20">
        <f>VLOOKUP(C5,'Emission Factors'!A4:C7,3,FALSE)</f>
        <v/>
      </c>
      <c r="G7" s="20">
        <f>D5*F5/1000</f>
        <v/>
      </c>
      <c r="H7" s="20" t="n"/>
      <c r="I7" s="20" t="n"/>
      <c r="J7" s="20" t="n"/>
    </row>
  </sheetData>
  <mergeCells count="3">
    <mergeCell ref="A1:I1"/>
    <mergeCell ref="A2:I2"/>
    <mergeCell ref="A3:I3"/>
  </mergeCells>
  <dataValidations count="1">
    <dataValidation sqref="C4:C1000" showDropDown="0" showInputMessage="1" showErrorMessage="1" allowBlank="1" type="list">
      <formula1>"Diesel,Gasoline,Propane,Electricity"</formula1>
    </dataValidation>
  </dataValidations>
  <pageMargins left="0.75" right="0.75" top="1" bottom="1" header="0.5" footer="0.5"/>
  <headerFooter>
    <oddHeader>&amp;LSTRAVIK Construction Group · STV-ENV-REG-007A&amp;RRev 00 · Effective 2026-10-24</oddHeader>
    <oddFooter>&amp;LBUILT STRONGER.&amp;CPage &amp;P of &amp;N&amp;REnergy Carbon Log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8" customWidth="1" style="3" min="1" max="4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EMISSION FACTORS (EDITABLE)</t>
        </is>
      </c>
    </row>
    <row r="3">
      <c r="A3" s="22" t="inlineStr">
        <is>
          <t>Document Code: STV-ENV-REG-007A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</row>
    <row r="5">
      <c r="A5" s="24" t="inlineStr">
        <is>
          <t>Source Type</t>
        </is>
      </c>
      <c r="B5" s="24" t="inlineStr">
        <is>
          <t>Unit</t>
        </is>
      </c>
      <c r="C5" s="24" t="inlineStr">
        <is>
          <t>Emission Factor (kg CO2 per unit)</t>
        </is>
      </c>
      <c r="D5" s="24" t="inlineStr">
        <is>
          <t>Notes</t>
        </is>
      </c>
    </row>
    <row r="6">
      <c r="A6" s="20" t="inlineStr">
        <is>
          <t>Diesel</t>
        </is>
      </c>
      <c r="B6" s="20" t="inlineStr">
        <is>
          <t>L</t>
        </is>
      </c>
      <c r="C6" s="20" t="n">
        <v>2.68</v>
      </c>
      <c r="D6" s="20" t="inlineStr">
        <is>
          <t>EPA default</t>
        </is>
      </c>
      <c r="E6" s="20" t="n"/>
      <c r="F6" s="20" t="n"/>
      <c r="G6" s="20" t="n"/>
      <c r="H6" s="20" t="n"/>
      <c r="I6" s="20" t="n"/>
    </row>
    <row r="7">
      <c r="A7" s="20" t="inlineStr">
        <is>
          <t>Gasoline</t>
        </is>
      </c>
      <c r="B7" s="20" t="inlineStr">
        <is>
          <t>L</t>
        </is>
      </c>
      <c r="C7" s="20" t="n">
        <v>2.31</v>
      </c>
      <c r="D7" s="20" t="inlineStr">
        <is>
          <t>EPA default</t>
        </is>
      </c>
      <c r="E7" s="20" t="n"/>
      <c r="F7" s="20" t="n"/>
      <c r="G7" s="20" t="n"/>
      <c r="H7" s="20" t="n"/>
      <c r="I7" s="20" t="n"/>
    </row>
    <row r="8">
      <c r="A8" s="20" t="inlineStr">
        <is>
          <t>Propane</t>
        </is>
      </c>
      <c r="B8" s="20" t="inlineStr">
        <is>
          <t>L</t>
        </is>
      </c>
      <c r="C8" s="20" t="n">
        <v>1.51</v>
      </c>
      <c r="D8" s="20" t="inlineStr">
        <is>
          <t>EPA default</t>
        </is>
      </c>
      <c r="E8" s="20" t="n"/>
      <c r="F8" s="20" t="n"/>
      <c r="G8" s="20" t="n"/>
      <c r="H8" s="20" t="n"/>
      <c r="I8" s="20" t="n"/>
    </row>
    <row r="9">
      <c r="A9" s="20" t="inlineStr">
        <is>
          <t>Electricity</t>
        </is>
      </c>
      <c r="B9" s="20" t="inlineStr">
        <is>
          <t>kWh</t>
        </is>
      </c>
      <c r="C9" s="20" t="n">
        <v>0.45</v>
      </c>
      <c r="D9" s="20" t="inlineStr">
        <is>
          <t>Florida grid avg (editable)</t>
        </is>
      </c>
      <c r="E9" s="20" t="n"/>
      <c r="F9" s="20" t="n"/>
      <c r="G9" s="20" t="n"/>
      <c r="H9" s="20" t="n"/>
      <c r="I9" s="20" t="n"/>
    </row>
  </sheetData>
  <mergeCells count="3">
    <mergeCell ref="A1:I1"/>
    <mergeCell ref="A2:I2"/>
    <mergeCell ref="A3:I3"/>
  </mergeCells>
  <pageMargins left="0.75" right="0.75" top="1" bottom="1" header="0.5" footer="0.5"/>
  <headerFooter>
    <oddHeader>&amp;LSTRAVIK Construction Group · STV-ENV-REG-007A&amp;RRev 00 · Effective 2026-10-24</oddHeader>
    <oddFooter>&amp;LBUILT STRONGER.&amp;CPage &amp;P of &amp;N&amp;REnergy Carbon Log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MONTHLY SUMMARY (AUTO)</t>
        </is>
      </c>
    </row>
    <row r="3">
      <c r="A3" s="22" t="inlineStr">
        <is>
          <t>Document Code: STV-ENV-REG-007A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</row>
    <row r="5">
      <c r="A5" s="24" t="inlineStr">
        <is>
          <t>Month (YYYY-MM)</t>
        </is>
      </c>
      <c r="B5" s="24" t="inlineStr">
        <is>
          <t>Diesel tCO2e</t>
        </is>
      </c>
      <c r="C5" s="24" t="inlineStr">
        <is>
          <t>Gasoline tCO2e</t>
        </is>
      </c>
      <c r="D5" s="24" t="inlineStr">
        <is>
          <t>Propane tCO2e</t>
        </is>
      </c>
      <c r="E5" s="24" t="inlineStr">
        <is>
          <t>Electricity tCO2e</t>
        </is>
      </c>
      <c r="F5" s="24" t="inlineStr">
        <is>
          <t>TOTAL tCO2e</t>
        </is>
      </c>
    </row>
    <row r="6">
      <c r="A6" s="20" t="inlineStr">
        <is>
          <t>2025-10</t>
        </is>
      </c>
      <c r="B6" s="20">
        <f>SUMIFS('Energy &amp; Carbon Log'!G4:G1000,'Energy &amp; Carbon Log'!A4:A1000,"&gt;=2025-10-01",'Energy &amp; Carbon Log'!A4:A1000,"&lt;=2025-10-31",'Energy &amp; Carbon Log'!C4:C1000,"Diesel")</f>
        <v/>
      </c>
      <c r="C6" s="20">
        <f>SUMIFS('Energy &amp; Carbon Log'!G4:G1000,'Energy &amp; Carbon Log'!A4:A1000,"&gt;=2025-10-01",'Energy &amp; Carbon Log'!A4:A1000,"&lt;=2025-10-31",'Energy &amp; Carbon Log'!C4:C1000,"Gasoline")</f>
        <v/>
      </c>
      <c r="D6" s="20">
        <f>SUMIFS('Energy &amp; Carbon Log'!G4:G1000,'Energy &amp; Carbon Log'!A4:A1000,"&gt;=2025-10-01",'Energy &amp; Carbon Log'!A4:A1000,"&lt;=2025-10-31",'Energy &amp; Carbon Log'!C4:C1000,"Propane")</f>
        <v/>
      </c>
      <c r="E6" s="20">
        <f>SUMIFS('Energy &amp; Carbon Log'!G4:G1000,'Energy &amp; Carbon Log'!A4:A1000,"&gt;=2025-10-01",'Energy &amp; Carbon Log'!A4:A1000,"&lt;=2025-10-31",'Energy &amp; Carbon Log'!C4:C1000,"Electricity")</f>
        <v/>
      </c>
      <c r="F6" s="20">
        <f>SUM(B4:E4)</f>
        <v/>
      </c>
      <c r="G6" s="20" t="n"/>
      <c r="H6" s="20" t="n"/>
      <c r="I6" s="20" t="n"/>
    </row>
    <row r="7">
      <c r="A7" s="20" t="inlineStr">
        <is>
          <t>2025-11</t>
        </is>
      </c>
      <c r="B7" s="20">
        <f>SUMIFS('Energy &amp; Carbon Log'!G4:G1000,'Energy &amp; Carbon Log'!A4:A1000,"&gt;=2025-11-01",'Energy &amp; Carbon Log'!A4:A1000,"&lt;=2025-11-30",'Energy &amp; Carbon Log'!C4:C1000,"Diesel")</f>
        <v/>
      </c>
      <c r="C7" s="20">
        <f>SUMIFS('Energy &amp; Carbon Log'!G4:G1000,'Energy &amp; Carbon Log'!A4:A1000,"&gt;=2025-11-01",'Energy &amp; Carbon Log'!A4:A1000,"&lt;=2025-11-30",'Energy &amp; Carbon Log'!C4:C1000,"Gasoline")</f>
        <v/>
      </c>
      <c r="D7" s="20">
        <f>SUMIFS('Energy &amp; Carbon Log'!G4:G1000,'Energy &amp; Carbon Log'!A4:A1000,"&gt;=2025-11-01",'Energy &amp; Carbon Log'!A4:A1000,"&lt;=2025-11-30",'Energy &amp; Carbon Log'!C4:C1000,"Propane")</f>
        <v/>
      </c>
      <c r="E7" s="20">
        <f>SUMIFS('Energy &amp; Carbon Log'!G4:G1000,'Energy &amp; Carbon Log'!A4:A1000,"&gt;=2025-11-01",'Energy &amp; Carbon Log'!A4:A1000,"&lt;=2025-11-30",'Energy &amp; Carbon Log'!C4:C1000,"Electricity")</f>
        <v/>
      </c>
      <c r="F7" s="20">
        <f>SUM(B5:E5)</f>
        <v/>
      </c>
      <c r="G7" s="20" t="n"/>
      <c r="H7" s="20" t="n"/>
      <c r="I7" s="20" t="n"/>
    </row>
  </sheetData>
  <mergeCells count="3">
    <mergeCell ref="A1:I1"/>
    <mergeCell ref="A2:I2"/>
    <mergeCell ref="A3:I3"/>
  </mergeCells>
  <pageMargins left="0.75" right="0.75" top="1" bottom="1" header="0.5" footer="0.5"/>
  <headerFooter>
    <oddHeader>&amp;LSTRAVIK Construction Group · STV-ENV-REG-007A&amp;RRev 00 · Effective 2026-10-24</oddHeader>
    <oddFooter>&amp;LBUILT STRONGER.&amp;CPage &amp;P of &amp;N&amp;REnergy Carbon Log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3" topLeftCell="A4" activePane="bottomLeft" state="frozen"/>
      <selection pane="bottomLeft" activeCell="A1" sqref="A1"/>
    </sheetView>
  </sheetViews>
  <sheetFormatPr baseColWidth="10" defaultColWidth="8.83203125" defaultRowHeight="15"/>
  <cols>
    <col width="22" customWidth="1" style="3" min="1" max="10"/>
  </cols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KPI TRACKER</t>
        </is>
      </c>
    </row>
    <row r="3">
      <c r="A3" s="22" t="inlineStr">
        <is>
          <t>Document Code: STV-ENV-REG-007A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</row>
    <row r="5">
      <c r="A5" s="24" t="inlineStr">
        <is>
          <t>Month</t>
        </is>
      </c>
      <c r="B5" s="24" t="inlineStr">
        <is>
          <t>Total tCO2e</t>
        </is>
      </c>
      <c r="C5" s="24" t="inlineStr">
        <is>
          <t>Built Area (m²)</t>
        </is>
      </c>
      <c r="D5" s="24" t="inlineStr">
        <is>
          <t>Revenue ($M)</t>
        </is>
      </c>
      <c r="E5" s="24" t="inlineStr">
        <is>
          <t>tCO2e per m²</t>
        </is>
      </c>
      <c r="F5" s="24" t="inlineStr">
        <is>
          <t>tCO2e per $M</t>
        </is>
      </c>
      <c r="G5" s="24" t="inlineStr">
        <is>
          <t>Target tCO2e/m²</t>
        </is>
      </c>
      <c r="H5" s="24" t="inlineStr">
        <is>
          <t>Target Reduction (%)</t>
        </is>
      </c>
    </row>
    <row r="6">
      <c r="A6" s="20" t="n"/>
      <c r="B6" s="20">
        <f>'Monthly Summary'!F4</f>
        <v/>
      </c>
      <c r="C6" s="20" t="n"/>
      <c r="D6" s="20" t="n"/>
      <c r="E6" s="20">
        <f>IF(C4=0,0,B4/C4)</f>
        <v/>
      </c>
      <c r="F6" s="20">
        <f>IF(D4=0,0,B4/D4)</f>
        <v/>
      </c>
      <c r="G6" s="20" t="n"/>
      <c r="H6" s="20" t="n"/>
      <c r="I6" s="20" t="n"/>
    </row>
    <row r="7">
      <c r="A7" s="20" t="n"/>
      <c r="B7" s="20">
        <f>'Monthly Summary'!F5</f>
        <v/>
      </c>
      <c r="C7" s="20" t="n"/>
      <c r="D7" s="20" t="n"/>
      <c r="E7" s="20">
        <f>IF(C5=0,0,B5/C5)</f>
        <v/>
      </c>
      <c r="F7" s="20">
        <f>IF(D5=0,0,B5/D5)</f>
        <v/>
      </c>
      <c r="G7" s="20" t="n"/>
      <c r="H7" s="20" t="n"/>
      <c r="I7" s="20" t="n"/>
    </row>
  </sheetData>
  <mergeCells count="3">
    <mergeCell ref="A1:I1"/>
    <mergeCell ref="A2:I2"/>
    <mergeCell ref="A3:I3"/>
  </mergeCells>
  <pageMargins left="0.75" right="0.75" top="1" bottom="1" header="0.5" footer="0.5"/>
  <headerFooter>
    <oddHeader>&amp;LSTRAVIK Construction Group · STV-ENV-REG-007A&amp;RRev 00 · Effective 2026-10-24</oddHeader>
    <oddFooter>&amp;LBUILT STRONGER.&amp;CPage &amp;P of &amp;N&amp;REnergy Carbon Log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10" defaultColWidth="8.83203125" defaultRowHeight="15"/>
  <sheetData>
    <row r="1" ht="19" customHeight="1" s="3">
      <c r="A1" s="19" t="inlineStr">
        <is>
          <t>STRAVIK CONSTRUCTION SERVICES INC.</t>
        </is>
      </c>
    </row>
    <row r="2" ht="16" customHeight="1" s="3">
      <c r="A2" s="21" t="inlineStr">
        <is>
          <t>ENERGY &amp; CARBON DASHBOARD</t>
        </is>
      </c>
    </row>
    <row r="3">
      <c r="A3" s="25" t="inlineStr">
        <is>
          <t>Document Code: STV-ENV-REG-007A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  <c r="I4" s="20" t="n"/>
    </row>
    <row r="5">
      <c r="A5" s="20" t="n"/>
      <c r="B5" s="20" t="n"/>
      <c r="C5" s="20" t="n"/>
      <c r="D5" s="20" t="n"/>
      <c r="E5" s="20" t="n"/>
      <c r="F5" s="20" t="n"/>
      <c r="G5" s="20" t="n"/>
      <c r="H5" s="20" t="n"/>
      <c r="I5" s="20" t="n"/>
    </row>
    <row r="6">
      <c r="A6" s="23" t="inlineStr">
        <is>
          <t>KPI</t>
        </is>
      </c>
      <c r="B6" s="23" t="inlineStr">
        <is>
          <t>Value</t>
        </is>
      </c>
      <c r="C6" s="20" t="n"/>
      <c r="D6" s="20" t="n"/>
      <c r="E6" s="20" t="n"/>
      <c r="F6" s="20" t="n"/>
      <c r="G6" s="20" t="n"/>
      <c r="H6" s="20" t="n"/>
      <c r="I6" s="20" t="n"/>
    </row>
    <row r="7">
      <c r="A7" s="20" t="inlineStr">
        <is>
          <t>Total tCO2e (selected months)</t>
        </is>
      </c>
      <c r="B7" s="20">
        <f>SUM('Monthly Summary'!F4:F5)</f>
        <v/>
      </c>
      <c r="C7" s="20" t="n"/>
      <c r="D7" s="20" t="n"/>
      <c r="E7" s="20" t="n"/>
      <c r="F7" s="20" t="n"/>
      <c r="G7" s="20" t="n"/>
      <c r="H7" s="20" t="n"/>
      <c r="I7" s="20" t="n"/>
    </row>
    <row r="8">
      <c r="A8" s="20" t="inlineStr">
        <is>
          <t>Avg tCO2e per m²</t>
        </is>
      </c>
      <c r="B8" s="20">
        <f>AVERAGE('KPI Tracker'!E4:E5)</f>
        <v/>
      </c>
      <c r="C8" s="20" t="n"/>
      <c r="D8" s="20" t="n"/>
      <c r="E8" s="20" t="n"/>
      <c r="F8" s="20" t="n"/>
      <c r="G8" s="20" t="n"/>
      <c r="H8" s="20" t="n"/>
      <c r="I8" s="20" t="n"/>
    </row>
    <row r="9">
      <c r="A9" s="20" t="inlineStr">
        <is>
          <t>Avg tCO2e per $M</t>
        </is>
      </c>
      <c r="B9" s="20">
        <f>AVERAGE('KPI Tracker'!F4:F5)</f>
        <v/>
      </c>
      <c r="C9" s="20" t="n"/>
      <c r="D9" s="20" t="n"/>
      <c r="E9" s="20" t="n"/>
      <c r="F9" s="20" t="n"/>
      <c r="G9" s="20" t="n"/>
      <c r="H9" s="20" t="n"/>
      <c r="I9" s="20" t="n"/>
    </row>
    <row r="10">
      <c r="A10" s="20" t="n"/>
      <c r="B10" s="20" t="n"/>
      <c r="C10" s="20" t="n"/>
      <c r="D10" s="20" t="n"/>
      <c r="E10" s="20" t="n"/>
      <c r="F10" s="20" t="n"/>
      <c r="G10" s="20" t="n"/>
      <c r="H10" s="20" t="n"/>
      <c r="I10" s="20" t="n"/>
    </row>
    <row r="11">
      <c r="A11" s="20" t="n"/>
      <c r="B11" s="20" t="n"/>
      <c r="C11" s="20" t="n"/>
      <c r="D11" s="20" t="n"/>
      <c r="E11" s="20" t="n"/>
      <c r="F11" s="20" t="n"/>
      <c r="G11" s="20" t="n"/>
      <c r="H11" s="20" t="n"/>
      <c r="I11" s="20" t="n"/>
    </row>
    <row r="12">
      <c r="A12" s="20" t="n"/>
      <c r="B12" s="20" t="n"/>
      <c r="C12" s="20" t="n"/>
      <c r="D12" s="20" t="n"/>
      <c r="E12" s="20" t="n"/>
      <c r="F12" s="20" t="n"/>
      <c r="G12" s="20" t="n"/>
      <c r="H12" s="20" t="n"/>
      <c r="I12" s="20" t="n"/>
    </row>
    <row r="13">
      <c r="A13" s="20" t="n"/>
      <c r="B13" s="20" t="n"/>
      <c r="C13" s="20" t="n"/>
      <c r="D13" s="20" t="n"/>
      <c r="E13" s="20" t="n"/>
      <c r="F13" s="20" t="n"/>
      <c r="G13" s="20" t="n"/>
      <c r="H13" s="20" t="n"/>
      <c r="I13" s="20" t="n"/>
    </row>
    <row r="14">
      <c r="A14" s="20" t="n"/>
      <c r="B14" s="20" t="n"/>
      <c r="C14" s="20" t="n"/>
      <c r="D14" s="20" t="n"/>
      <c r="E14" s="20" t="n"/>
      <c r="F14" s="20" t="n"/>
      <c r="G14" s="20" t="n"/>
      <c r="H14" s="20" t="n"/>
      <c r="I14" s="20" t="n"/>
    </row>
    <row r="15">
      <c r="A15" s="20" t="n"/>
      <c r="B15" s="20" t="n"/>
      <c r="C15" s="20" t="n"/>
      <c r="D15" s="20" t="n"/>
      <c r="E15" s="20" t="n"/>
      <c r="F15" s="20" t="n"/>
      <c r="G15" s="20" t="n"/>
      <c r="H15" s="20" t="n"/>
      <c r="I15" s="20" t="n"/>
    </row>
    <row r="16">
      <c r="A16" s="20" t="n"/>
      <c r="B16" s="20" t="n"/>
      <c r="C16" s="20" t="n"/>
      <c r="D16" s="20" t="n"/>
      <c r="E16" s="20" t="n"/>
      <c r="F16" s="20" t="n"/>
      <c r="G16" s="20" t="n"/>
      <c r="H16" s="20" t="n"/>
      <c r="I16" s="20" t="n"/>
    </row>
    <row r="17">
      <c r="A17" s="20" t="n"/>
      <c r="B17" s="20" t="n"/>
      <c r="C17" s="20" t="n"/>
      <c r="D17" s="20" t="n"/>
      <c r="E17" s="20" t="n"/>
      <c r="F17" s="20" t="n"/>
      <c r="G17" s="20" t="n"/>
      <c r="H17" s="20" t="n"/>
      <c r="I17" s="20" t="n"/>
    </row>
    <row r="18">
      <c r="A18" s="20" t="n"/>
      <c r="B18" s="20" t="n"/>
      <c r="C18" s="20" t="n"/>
      <c r="D18" s="20" t="n"/>
      <c r="E18" s="20" t="n"/>
      <c r="F18" s="20" t="n"/>
      <c r="G18" s="20" t="n"/>
      <c r="H18" s="20" t="n"/>
      <c r="I18" s="20" t="n"/>
    </row>
    <row r="19">
      <c r="A19" s="20" t="n"/>
      <c r="B19" s="20" t="n"/>
      <c r="C19" s="20" t="n"/>
      <c r="D19" s="20" t="n"/>
      <c r="E19" s="20" t="n"/>
      <c r="F19" s="20" t="n"/>
      <c r="G19" s="20" t="n"/>
      <c r="H19" s="20" t="n"/>
      <c r="I19" s="20" t="n"/>
    </row>
    <row r="20">
      <c r="A20" s="20" t="inlineStr">
        <is>
          <t>Diesel</t>
        </is>
      </c>
      <c r="B20" s="20">
        <f>'Monthly Summary'!B5</f>
        <v/>
      </c>
      <c r="C20" s="20" t="n"/>
      <c r="D20" s="20" t="n"/>
      <c r="E20" s="20" t="n"/>
      <c r="F20" s="20" t="n"/>
      <c r="G20" s="20" t="n"/>
      <c r="H20" s="20" t="n"/>
      <c r="I20" s="20" t="n"/>
    </row>
    <row r="21">
      <c r="A21" s="20" t="inlineStr">
        <is>
          <t>Gasoline</t>
        </is>
      </c>
      <c r="B21" s="20">
        <f>'Monthly Summary'!C5</f>
        <v/>
      </c>
      <c r="C21" s="20" t="n"/>
      <c r="D21" s="20" t="n"/>
      <c r="E21" s="20" t="n"/>
      <c r="F21" s="20" t="n"/>
      <c r="G21" s="20" t="n"/>
      <c r="H21" s="20" t="n"/>
      <c r="I21" s="20" t="n"/>
    </row>
    <row r="22">
      <c r="A22" s="20" t="inlineStr">
        <is>
          <t>Propane</t>
        </is>
      </c>
      <c r="B22" s="20">
        <f>'Monthly Summary'!D5</f>
        <v/>
      </c>
      <c r="C22" s="20" t="n"/>
      <c r="D22" s="20" t="n"/>
      <c r="E22" s="20" t="n"/>
      <c r="F22" s="20" t="n"/>
      <c r="G22" s="20" t="n"/>
      <c r="H22" s="20" t="n"/>
      <c r="I22" s="20" t="n"/>
    </row>
    <row r="23">
      <c r="A23" s="20" t="inlineStr">
        <is>
          <t>Electricity</t>
        </is>
      </c>
      <c r="B23" s="20">
        <f>'Monthly Summary'!E5</f>
        <v/>
      </c>
      <c r="C23" s="20" t="n"/>
      <c r="D23" s="20" t="n"/>
      <c r="E23" s="20" t="n"/>
      <c r="F23" s="20" t="n"/>
      <c r="G23" s="20" t="n"/>
      <c r="H23" s="20" t="n"/>
      <c r="I23" s="20" t="n"/>
    </row>
  </sheetData>
  <mergeCells count="3">
    <mergeCell ref="A1:I1"/>
    <mergeCell ref="A2:I2"/>
    <mergeCell ref="A3:I3"/>
  </mergeCells>
  <pageMargins left="0.75" right="0.75" top="1" bottom="1" header="0.5" footer="0.5"/>
  <headerFooter>
    <oddHeader>&amp;LSTRAVIK Construction Group · STV-ENV-REG-007A&amp;RRev 00 · Effective 2026-10-24</oddHeader>
    <oddFooter>&amp;LBUILT STRONGER.&amp;CPage &amp;P of &amp;N&amp;REnergy Carbon Log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2026-10-25T03:15:33Z</dcterms:modified>
  <cp:lastModifiedBy>Michael Gaya</cp:lastModifiedBy>
</cp:coreProperties>
</file>